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5" yWindow="1740" windowWidth="1980" windowHeight="12225" tabRatio="500" activeTab="0"/>
  </bookViews>
  <sheets>
    <sheet name="36頁　表4-2" sheetId="1" r:id="rId1"/>
    <sheet name="34頁　表4-1" sheetId="2" r:id="rId2"/>
    <sheet name="43頁　表4-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<sst xmlns="http://schemas.openxmlformats.org/spreadsheetml/2006/main" count="123" uniqueCount="65">
  <si>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トヨタ</t>
  </si>
  <si>
    <t>日産</t>
  </si>
  <si>
    <t>マツダ</t>
  </si>
  <si>
    <t>三菱</t>
  </si>
  <si>
    <t>ダイハツ</t>
  </si>
  <si>
    <t>ホンダ</t>
  </si>
  <si>
    <t>富士</t>
  </si>
  <si>
    <t>スズキ</t>
  </si>
  <si>
    <t>2007年Ⅰ</t>
  </si>
  <si>
    <t>2007年Ⅱ</t>
  </si>
  <si>
    <t>2007年Ⅲ</t>
  </si>
  <si>
    <t>2007年Ⅳ</t>
  </si>
  <si>
    <t>2008年Ⅰ</t>
  </si>
  <si>
    <t>2008年Ⅱ</t>
  </si>
  <si>
    <t>2008年Ⅲ</t>
  </si>
  <si>
    <t>2008年Ⅳ</t>
  </si>
  <si>
    <t>2009年Ⅰ</t>
  </si>
  <si>
    <t>2009年Ⅱ</t>
  </si>
  <si>
    <t>2009年Ⅲ</t>
  </si>
  <si>
    <t>2009年Ⅳ</t>
  </si>
  <si>
    <t>2010年Ⅰ</t>
  </si>
  <si>
    <t>2010年Ⅱ</t>
  </si>
  <si>
    <t>2010年Ⅲ</t>
  </si>
  <si>
    <t>2010年Ⅳ</t>
  </si>
  <si>
    <t>2011年Ⅰ</t>
  </si>
  <si>
    <t>2011年Ⅱ</t>
  </si>
  <si>
    <t>2011年Ⅲ</t>
  </si>
  <si>
    <t>2011年Ⅳ</t>
  </si>
  <si>
    <t>2012年Ⅰ</t>
  </si>
  <si>
    <t>2012年Ⅱ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</si>
  <si>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年Ⅲ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</si>
  <si>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年Ⅳ</t>
    </r>
  </si>
  <si>
    <t>2003年Ⅰ</t>
  </si>
  <si>
    <r>
      <t>2003年Ⅱ</t>
    </r>
  </si>
  <si>
    <r>
      <t>2003年Ⅲ</t>
    </r>
  </si>
  <si>
    <r>
      <t>2003年Ⅳ</t>
    </r>
  </si>
  <si>
    <t>2004年Ⅰ</t>
  </si>
  <si>
    <r>
      <t>2004年Ⅱ</t>
    </r>
  </si>
  <si>
    <r>
      <t>2004年Ⅲ</t>
    </r>
  </si>
  <si>
    <r>
      <t>2004年Ⅳ</t>
    </r>
  </si>
  <si>
    <t>2005年Ⅰ</t>
  </si>
  <si>
    <r>
      <t>2005年Ⅱ</t>
    </r>
  </si>
  <si>
    <r>
      <t>2005年Ⅲ</t>
    </r>
  </si>
  <si>
    <r>
      <t>2005年Ⅳ</t>
    </r>
  </si>
  <si>
    <t>2006年Ⅰ</t>
  </si>
  <si>
    <r>
      <t>2006年Ⅱ</t>
    </r>
  </si>
  <si>
    <r>
      <t>2006年Ⅲ</t>
    </r>
  </si>
  <si>
    <r>
      <t>2006年Ⅳ</t>
    </r>
  </si>
  <si>
    <t>（単位：台）</t>
  </si>
  <si>
    <t>乗　　用　　車</t>
  </si>
  <si>
    <t>ト　　ラ　　ッ　　ク</t>
  </si>
  <si>
    <t>バ　　　　ス</t>
  </si>
  <si>
    <t>全車種　　　　　合計</t>
  </si>
  <si>
    <t>普通</t>
  </si>
  <si>
    <t>小型</t>
  </si>
  <si>
    <t>軽四輪</t>
  </si>
  <si>
    <t>小計</t>
  </si>
  <si>
    <t>大型</t>
  </si>
  <si>
    <t>いすゞ</t>
  </si>
  <si>
    <t>UDトラックス</t>
  </si>
  <si>
    <t>日野</t>
  </si>
  <si>
    <t>日本GM</t>
  </si>
  <si>
    <t>三菱ふそう</t>
  </si>
  <si>
    <t>その他</t>
  </si>
  <si>
    <t>全メーカー合計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</si>
</sst>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0" fontId="8" fillId="0" borderId="0" xfId="0" applyFont="1" applyAlignment="1">
      <alignment horizontal="right"/>
    </xf>
    <xf numFmtId="184" fontId="0" fillId="0" borderId="13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0" fillId="0" borderId="11" xfId="42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left"/>
    </xf>
    <xf numFmtId="38" fontId="5" fillId="0" borderId="19" xfId="49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18" xfId="49" applyFont="1" applyBorder="1" applyAlignment="1">
      <alignment/>
    </xf>
    <xf numFmtId="0" fontId="5" fillId="0" borderId="21" xfId="0" applyFont="1" applyBorder="1" applyAlignment="1">
      <alignment horizontal="left"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1" xfId="49" applyFont="1" applyBorder="1" applyAlignment="1">
      <alignment/>
    </xf>
    <xf numFmtId="38" fontId="5" fillId="0" borderId="24" xfId="49" applyFont="1" applyBorder="1" applyAlignment="1">
      <alignment/>
    </xf>
    <xf numFmtId="0" fontId="5" fillId="0" borderId="10" xfId="0" applyFont="1" applyBorder="1" applyAlignment="1">
      <alignment horizontal="left"/>
    </xf>
    <xf numFmtId="38" fontId="5" fillId="0" borderId="25" xfId="49" applyFont="1" applyBorder="1" applyAlignment="1">
      <alignment/>
    </xf>
    <xf numFmtId="38" fontId="5" fillId="0" borderId="0" xfId="49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/>
    </xf>
    <xf numFmtId="38" fontId="5" fillId="0" borderId="11" xfId="49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6" xfId="49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K28" sqref="K28"/>
    </sheetView>
  </sheetViews>
  <sheetFormatPr defaultColWidth="13.00390625" defaultRowHeight="13.5"/>
  <cols>
    <col min="1" max="1" width="3.50390625" style="0" customWidth="1"/>
    <col min="2" max="10" width="10.625" style="0" customWidth="1"/>
  </cols>
  <sheetData>
    <row r="1" ht="13.5">
      <c r="J1" s="7" t="s">
        <v>48</v>
      </c>
    </row>
    <row r="2" spans="2:10" ht="13.5">
      <c r="B2" s="4"/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</row>
    <row r="3" spans="2:10" ht="13.5">
      <c r="B3" s="1" t="s">
        <v>32</v>
      </c>
      <c r="C3" s="5">
        <v>816827</v>
      </c>
      <c r="D3" s="5">
        <v>341418</v>
      </c>
      <c r="E3" s="5">
        <v>181443</v>
      </c>
      <c r="F3" s="5">
        <v>177489</v>
      </c>
      <c r="G3" s="5">
        <v>133504</v>
      </c>
      <c r="H3" s="5">
        <v>297830</v>
      </c>
      <c r="I3" s="5">
        <v>93357</v>
      </c>
      <c r="J3" s="5">
        <v>214374</v>
      </c>
    </row>
    <row r="4" spans="2:10" ht="13.5">
      <c r="B4" s="1" t="s">
        <v>33</v>
      </c>
      <c r="C4" s="5">
        <v>745759</v>
      </c>
      <c r="D4" s="5">
        <v>283742</v>
      </c>
      <c r="E4" s="5">
        <v>169054</v>
      </c>
      <c r="F4" s="5">
        <v>141608</v>
      </c>
      <c r="G4" s="5">
        <v>116497</v>
      </c>
      <c r="H4" s="5">
        <v>256919</v>
      </c>
      <c r="I4" s="5">
        <v>85851</v>
      </c>
      <c r="J4" s="5">
        <v>206349</v>
      </c>
    </row>
    <row r="5" spans="2:10" ht="13.5">
      <c r="B5" s="1" t="s">
        <v>34</v>
      </c>
      <c r="C5" s="5">
        <v>723146</v>
      </c>
      <c r="D5" s="5">
        <v>319239</v>
      </c>
      <c r="E5" s="5">
        <v>185871</v>
      </c>
      <c r="F5" s="5">
        <v>167727</v>
      </c>
      <c r="G5" s="5">
        <v>119458</v>
      </c>
      <c r="H5" s="5">
        <v>267162</v>
      </c>
      <c r="I5" s="5">
        <v>93459</v>
      </c>
      <c r="J5" s="5">
        <v>189810</v>
      </c>
    </row>
    <row r="6" spans="2:10" ht="13.5">
      <c r="B6" s="1" t="s">
        <v>35</v>
      </c>
      <c r="C6" s="5">
        <v>796312</v>
      </c>
      <c r="D6" s="5">
        <v>298082</v>
      </c>
      <c r="E6" s="5">
        <v>196927</v>
      </c>
      <c r="F6" s="5">
        <v>158701</v>
      </c>
      <c r="G6" s="5">
        <v>123931</v>
      </c>
      <c r="H6" s="5">
        <v>295209</v>
      </c>
      <c r="I6" s="5">
        <v>90690</v>
      </c>
      <c r="J6" s="5">
        <v>188742</v>
      </c>
    </row>
    <row r="7" spans="2:10" ht="13.5">
      <c r="B7" s="1" t="s">
        <v>36</v>
      </c>
      <c r="C7" s="5">
        <v>839838</v>
      </c>
      <c r="D7" s="5">
        <v>339767</v>
      </c>
      <c r="E7" s="5">
        <v>190921</v>
      </c>
      <c r="F7" s="5">
        <v>170883</v>
      </c>
      <c r="G7" s="5">
        <v>138395</v>
      </c>
      <c r="H7" s="5">
        <v>309620</v>
      </c>
      <c r="I7" s="5">
        <v>114619</v>
      </c>
      <c r="J7" s="5">
        <v>208878</v>
      </c>
    </row>
    <row r="8" spans="2:10" ht="13.5">
      <c r="B8" s="1" t="s">
        <v>37</v>
      </c>
      <c r="C8" s="5">
        <v>777866</v>
      </c>
      <c r="D8" s="5">
        <v>287141</v>
      </c>
      <c r="E8" s="5">
        <v>181906</v>
      </c>
      <c r="F8" s="5">
        <v>125491</v>
      </c>
      <c r="G8" s="5">
        <v>130993</v>
      </c>
      <c r="H8" s="5">
        <v>272288</v>
      </c>
      <c r="I8" s="5">
        <v>101655</v>
      </c>
      <c r="J8" s="5">
        <v>217220</v>
      </c>
    </row>
    <row r="9" spans="2:10" ht="13.5">
      <c r="B9" s="1" t="s">
        <v>38</v>
      </c>
      <c r="C9" s="5">
        <v>799449</v>
      </c>
      <c r="D9" s="5">
        <v>303864</v>
      </c>
      <c r="E9" s="5">
        <v>180456</v>
      </c>
      <c r="F9" s="5">
        <v>114876</v>
      </c>
      <c r="G9" s="5">
        <v>121955</v>
      </c>
      <c r="H9" s="5">
        <v>300594</v>
      </c>
      <c r="I9" s="5">
        <v>101710</v>
      </c>
      <c r="J9" s="5">
        <v>212729</v>
      </c>
    </row>
    <row r="10" spans="2:10" ht="13.5">
      <c r="B10" s="1" t="s">
        <v>39</v>
      </c>
      <c r="C10" s="5">
        <v>814277</v>
      </c>
      <c r="D10" s="5">
        <v>273482</v>
      </c>
      <c r="E10" s="5">
        <v>204986</v>
      </c>
      <c r="F10" s="5">
        <v>121233</v>
      </c>
      <c r="G10" s="5">
        <v>137483</v>
      </c>
      <c r="H10" s="5">
        <v>308381</v>
      </c>
      <c r="I10" s="5">
        <v>85556</v>
      </c>
      <c r="J10" s="5">
        <v>231663</v>
      </c>
    </row>
    <row r="11" spans="2:10" ht="13.5">
      <c r="B11" s="1" t="s">
        <v>40</v>
      </c>
      <c r="C11" s="5">
        <v>910991</v>
      </c>
      <c r="D11" s="5">
        <v>374622</v>
      </c>
      <c r="E11" s="5">
        <v>192431</v>
      </c>
      <c r="F11" s="5">
        <v>133731</v>
      </c>
      <c r="G11" s="5">
        <v>146399</v>
      </c>
      <c r="H11" s="5">
        <v>336108</v>
      </c>
      <c r="I11" s="5">
        <v>100575</v>
      </c>
      <c r="J11" s="5">
        <v>215838</v>
      </c>
    </row>
    <row r="12" spans="2:10" ht="13.5">
      <c r="B12" s="1" t="s">
        <v>41</v>
      </c>
      <c r="C12" s="5">
        <v>801207</v>
      </c>
      <c r="D12" s="5">
        <v>301097</v>
      </c>
      <c r="E12" s="5">
        <v>192425</v>
      </c>
      <c r="F12" s="5">
        <v>119351</v>
      </c>
      <c r="G12" s="5">
        <v>129579</v>
      </c>
      <c r="H12" s="5">
        <v>292808</v>
      </c>
      <c r="I12" s="5">
        <v>86584</v>
      </c>
      <c r="J12" s="5">
        <v>229103</v>
      </c>
    </row>
    <row r="13" spans="2:10" ht="13.5">
      <c r="B13" s="1" t="s">
        <v>42</v>
      </c>
      <c r="C13" s="5">
        <v>785593</v>
      </c>
      <c r="D13" s="5">
        <v>278520</v>
      </c>
      <c r="E13" s="5">
        <v>207765</v>
      </c>
      <c r="F13" s="5">
        <v>149970</v>
      </c>
      <c r="G13" s="5">
        <v>125908</v>
      </c>
      <c r="H13" s="5">
        <v>285270</v>
      </c>
      <c r="I13" s="5">
        <v>99234</v>
      </c>
      <c r="J13" s="5">
        <v>232860</v>
      </c>
    </row>
    <row r="14" spans="2:10" ht="13.5">
      <c r="B14" s="1" t="s">
        <v>43</v>
      </c>
      <c r="C14" s="5">
        <v>876735</v>
      </c>
      <c r="D14" s="5">
        <v>266847</v>
      </c>
      <c r="E14" s="5">
        <v>213443</v>
      </c>
      <c r="F14" s="5">
        <v>152488</v>
      </c>
      <c r="G14" s="5">
        <v>137320</v>
      </c>
      <c r="H14" s="5">
        <v>299166</v>
      </c>
      <c r="I14" s="5">
        <v>99560</v>
      </c>
      <c r="J14" s="5">
        <v>243207</v>
      </c>
    </row>
    <row r="15" spans="2:10" ht="13.5">
      <c r="B15" s="1" t="s">
        <v>44</v>
      </c>
      <c r="C15" s="5">
        <v>1009425</v>
      </c>
      <c r="D15" s="5">
        <v>303521</v>
      </c>
      <c r="E15" s="5">
        <v>225127</v>
      </c>
      <c r="F15" s="5">
        <v>181041</v>
      </c>
      <c r="G15" s="5">
        <v>155346</v>
      </c>
      <c r="H15" s="5">
        <v>317871</v>
      </c>
      <c r="I15" s="5">
        <v>97967</v>
      </c>
      <c r="J15" s="5">
        <v>257809</v>
      </c>
    </row>
    <row r="16" spans="2:10" ht="13.5">
      <c r="B16" s="1" t="s">
        <v>45</v>
      </c>
      <c r="C16" s="5">
        <v>915853</v>
      </c>
      <c r="D16" s="5">
        <v>229069</v>
      </c>
      <c r="E16" s="5">
        <v>213871</v>
      </c>
      <c r="F16" s="5">
        <v>141442</v>
      </c>
      <c r="G16" s="5">
        <v>155408</v>
      </c>
      <c r="H16" s="5">
        <v>305289</v>
      </c>
      <c r="I16" s="5">
        <v>95150</v>
      </c>
      <c r="J16" s="5">
        <v>258537</v>
      </c>
    </row>
    <row r="17" spans="2:10" ht="13.5">
      <c r="B17" s="1" t="s">
        <v>46</v>
      </c>
      <c r="C17" s="5">
        <v>906015</v>
      </c>
      <c r="D17" s="5">
        <v>242952</v>
      </c>
      <c r="E17" s="5">
        <v>226070</v>
      </c>
      <c r="F17" s="5">
        <v>145830</v>
      </c>
      <c r="G17" s="5">
        <v>156687</v>
      </c>
      <c r="H17" s="5">
        <v>306512</v>
      </c>
      <c r="I17" s="5">
        <v>113807</v>
      </c>
      <c r="J17" s="5">
        <v>248580</v>
      </c>
    </row>
    <row r="18" spans="2:10" ht="13.5">
      <c r="B18" s="1" t="s">
        <v>47</v>
      </c>
      <c r="C18" s="5">
        <v>995526</v>
      </c>
      <c r="D18" s="5">
        <v>245050</v>
      </c>
      <c r="E18" s="5">
        <v>241794</v>
      </c>
      <c r="F18" s="5">
        <v>189031</v>
      </c>
      <c r="G18" s="5">
        <v>159501</v>
      </c>
      <c r="H18" s="5">
        <v>347427</v>
      </c>
      <c r="I18" s="5">
        <v>95637</v>
      </c>
      <c r="J18" s="5">
        <v>271758</v>
      </c>
    </row>
    <row r="19" spans="2:10" ht="13.5">
      <c r="B19" s="1" t="s">
        <v>8</v>
      </c>
      <c r="C19" s="5">
        <v>998372</v>
      </c>
      <c r="D19" s="5">
        <v>259837</v>
      </c>
      <c r="E19" s="5">
        <v>230375</v>
      </c>
      <c r="F19" s="5">
        <v>197324</v>
      </c>
      <c r="G19" s="5">
        <v>187799</v>
      </c>
      <c r="H19" s="5">
        <v>335467</v>
      </c>
      <c r="I19" s="5">
        <v>99758</v>
      </c>
      <c r="J19" s="5">
        <v>271506</v>
      </c>
    </row>
    <row r="20" spans="2:10" ht="13.5">
      <c r="B20" s="2" t="s">
        <v>9</v>
      </c>
      <c r="C20" s="5">
        <v>924543</v>
      </c>
      <c r="D20" s="5">
        <v>191040</v>
      </c>
      <c r="E20" s="5">
        <v>217287</v>
      </c>
      <c r="F20" s="5">
        <v>166188</v>
      </c>
      <c r="G20" s="5">
        <v>158027</v>
      </c>
      <c r="H20" s="5">
        <v>318010</v>
      </c>
      <c r="I20" s="5">
        <v>95673</v>
      </c>
      <c r="J20" s="5">
        <v>264330</v>
      </c>
    </row>
    <row r="21" spans="2:10" ht="13.5">
      <c r="B21" s="2" t="s">
        <v>10</v>
      </c>
      <c r="C21" s="5">
        <v>893561</v>
      </c>
      <c r="D21" s="5">
        <v>237357</v>
      </c>
      <c r="E21" s="5">
        <v>233342</v>
      </c>
      <c r="F21" s="5">
        <v>184773</v>
      </c>
      <c r="G21" s="5">
        <v>142809</v>
      </c>
      <c r="H21" s="5">
        <v>296639</v>
      </c>
      <c r="I21" s="5">
        <v>105830</v>
      </c>
      <c r="J21" s="5">
        <v>242245</v>
      </c>
    </row>
    <row r="22" spans="2:10" ht="13.5">
      <c r="B22" s="2" t="s">
        <v>11</v>
      </c>
      <c r="C22" s="5">
        <v>1032877</v>
      </c>
      <c r="D22" s="5">
        <v>294636</v>
      </c>
      <c r="E22" s="5">
        <v>271286</v>
      </c>
      <c r="F22" s="5">
        <v>209753</v>
      </c>
      <c r="G22" s="5">
        <v>159654</v>
      </c>
      <c r="H22" s="5">
        <v>338461</v>
      </c>
      <c r="I22" s="5">
        <v>102167</v>
      </c>
      <c r="J22" s="5">
        <v>283686</v>
      </c>
    </row>
    <row r="23" spans="2:10" ht="13.5">
      <c r="B23" s="2" t="s">
        <v>12</v>
      </c>
      <c r="C23" s="5">
        <v>1024428</v>
      </c>
      <c r="D23" s="5">
        <v>342273</v>
      </c>
      <c r="E23" s="5">
        <v>281322</v>
      </c>
      <c r="F23" s="5">
        <v>227664</v>
      </c>
      <c r="G23" s="5">
        <v>169288</v>
      </c>
      <c r="H23" s="5">
        <v>303481</v>
      </c>
      <c r="I23" s="5">
        <v>117690</v>
      </c>
      <c r="J23" s="5">
        <v>274041</v>
      </c>
    </row>
    <row r="24" spans="2:10" ht="13.5">
      <c r="B24" s="2" t="s">
        <v>13</v>
      </c>
      <c r="C24" s="5">
        <v>937464</v>
      </c>
      <c r="D24" s="5">
        <v>267369</v>
      </c>
      <c r="E24" s="5">
        <v>263093</v>
      </c>
      <c r="F24" s="5">
        <v>180074</v>
      </c>
      <c r="G24" s="5">
        <v>158566</v>
      </c>
      <c r="H24" s="5">
        <v>280892</v>
      </c>
      <c r="I24" s="5">
        <v>111157</v>
      </c>
      <c r="J24" s="5">
        <v>269611</v>
      </c>
    </row>
    <row r="25" spans="2:10" ht="13.5">
      <c r="B25" s="2" t="s">
        <v>14</v>
      </c>
      <c r="C25" s="5">
        <v>884019</v>
      </c>
      <c r="D25" s="5">
        <v>279353</v>
      </c>
      <c r="E25" s="5">
        <v>277510</v>
      </c>
      <c r="F25" s="5">
        <v>201141</v>
      </c>
      <c r="G25" s="5">
        <v>154477</v>
      </c>
      <c r="H25" s="5">
        <v>308479</v>
      </c>
      <c r="I25" s="5">
        <v>122706</v>
      </c>
      <c r="J25" s="5">
        <v>263191</v>
      </c>
    </row>
    <row r="26" spans="2:10" ht="13.5">
      <c r="B26" s="2" t="s">
        <v>15</v>
      </c>
      <c r="C26" s="5">
        <v>785235</v>
      </c>
      <c r="D26" s="5">
        <v>206666</v>
      </c>
      <c r="E26" s="5">
        <v>216800</v>
      </c>
      <c r="F26" s="5">
        <v>161788</v>
      </c>
      <c r="G26" s="5">
        <v>158991</v>
      </c>
      <c r="H26" s="5">
        <v>337769</v>
      </c>
      <c r="I26" s="5">
        <v>108962</v>
      </c>
      <c r="J26" s="5">
        <v>252613</v>
      </c>
    </row>
    <row r="27" spans="2:10" ht="13.5">
      <c r="B27" s="2" t="s">
        <v>16</v>
      </c>
      <c r="C27" s="5">
        <v>453305</v>
      </c>
      <c r="D27" s="5">
        <v>129016</v>
      </c>
      <c r="E27" s="5">
        <v>107301</v>
      </c>
      <c r="F27" s="5">
        <v>65993</v>
      </c>
      <c r="G27" s="5">
        <v>158068</v>
      </c>
      <c r="H27" s="5">
        <v>186921</v>
      </c>
      <c r="I27" s="5">
        <v>71082</v>
      </c>
      <c r="J27" s="5">
        <v>194770</v>
      </c>
    </row>
    <row r="28" spans="2:10" ht="13.5">
      <c r="B28" s="2" t="s">
        <v>17</v>
      </c>
      <c r="C28" s="5">
        <v>536341</v>
      </c>
      <c r="D28" s="5">
        <v>166558</v>
      </c>
      <c r="E28" s="5">
        <v>160004</v>
      </c>
      <c r="F28" s="5">
        <v>66916</v>
      </c>
      <c r="G28" s="5">
        <v>129269</v>
      </c>
      <c r="H28" s="5">
        <v>176940</v>
      </c>
      <c r="I28" s="5">
        <v>72756</v>
      </c>
      <c r="J28" s="5">
        <v>175006</v>
      </c>
    </row>
    <row r="29" spans="2:10" ht="13.5">
      <c r="B29" s="2" t="s">
        <v>18</v>
      </c>
      <c r="C29" s="5">
        <v>703893</v>
      </c>
      <c r="D29" s="5">
        <v>235697</v>
      </c>
      <c r="E29" s="5">
        <v>213875</v>
      </c>
      <c r="F29" s="5">
        <v>99703</v>
      </c>
      <c r="G29" s="5">
        <v>125810</v>
      </c>
      <c r="H29" s="5">
        <v>202563</v>
      </c>
      <c r="I29" s="5">
        <v>99620</v>
      </c>
      <c r="J29" s="5">
        <v>177811</v>
      </c>
    </row>
    <row r="30" spans="2:10" ht="13.5">
      <c r="B30" s="2" t="s">
        <v>19</v>
      </c>
      <c r="C30" s="5">
        <v>850176</v>
      </c>
      <c r="D30" s="5">
        <v>249224</v>
      </c>
      <c r="E30" s="5">
        <v>212418</v>
      </c>
      <c r="F30" s="5">
        <v>132835</v>
      </c>
      <c r="G30" s="5">
        <v>138128</v>
      </c>
      <c r="H30" s="5">
        <v>245874</v>
      </c>
      <c r="I30" s="5">
        <v>113818</v>
      </c>
      <c r="J30" s="5">
        <v>210470</v>
      </c>
    </row>
    <row r="31" spans="2:10" ht="13.5">
      <c r="B31" s="2" t="s">
        <v>20</v>
      </c>
      <c r="C31" s="5">
        <v>851763</v>
      </c>
      <c r="D31" s="5">
        <v>250897</v>
      </c>
      <c r="E31" s="5">
        <v>218820</v>
      </c>
      <c r="F31" s="5">
        <v>147567</v>
      </c>
      <c r="G31" s="5">
        <v>149201</v>
      </c>
      <c r="H31" s="5">
        <v>236343</v>
      </c>
      <c r="I31" s="5">
        <v>112367</v>
      </c>
      <c r="J31" s="5">
        <v>246068</v>
      </c>
    </row>
    <row r="32" spans="2:10" ht="13.5">
      <c r="B32" s="2" t="s">
        <v>21</v>
      </c>
      <c r="C32" s="5">
        <v>709155</v>
      </c>
      <c r="D32" s="5">
        <v>235334</v>
      </c>
      <c r="E32" s="5">
        <v>217372</v>
      </c>
      <c r="F32" s="5">
        <v>123196</v>
      </c>
      <c r="G32" s="5">
        <v>129048</v>
      </c>
      <c r="H32" s="5">
        <v>223534</v>
      </c>
      <c r="I32" s="5">
        <v>108762</v>
      </c>
      <c r="J32" s="5">
        <v>230724</v>
      </c>
    </row>
    <row r="33" spans="2:10" ht="13.5">
      <c r="B33" s="2" t="s">
        <v>22</v>
      </c>
      <c r="C33" s="5">
        <v>760708</v>
      </c>
      <c r="D33" s="5">
        <v>275306</v>
      </c>
      <c r="E33" s="5">
        <v>230366</v>
      </c>
      <c r="F33" s="5">
        <v>163384</v>
      </c>
      <c r="G33" s="5">
        <v>129460</v>
      </c>
      <c r="H33" s="5">
        <v>238681</v>
      </c>
      <c r="I33" s="5">
        <v>109709</v>
      </c>
      <c r="J33" s="5">
        <v>233113</v>
      </c>
    </row>
    <row r="34" spans="2:10" ht="13.5">
      <c r="B34" s="2" t="s">
        <v>23</v>
      </c>
      <c r="C34" s="5">
        <v>672088</v>
      </c>
      <c r="D34" s="5">
        <v>246623</v>
      </c>
      <c r="E34" s="5">
        <v>226765</v>
      </c>
      <c r="F34" s="5">
        <v>152040</v>
      </c>
      <c r="G34" s="5">
        <v>126877</v>
      </c>
      <c r="H34" s="5">
        <v>243000</v>
      </c>
      <c r="I34" s="5">
        <v>106605</v>
      </c>
      <c r="J34" s="5">
        <v>205486</v>
      </c>
    </row>
    <row r="35" spans="2:10" ht="13.5">
      <c r="B35" s="2" t="s">
        <v>24</v>
      </c>
      <c r="C35" s="5">
        <v>581517</v>
      </c>
      <c r="D35" s="5">
        <v>200733</v>
      </c>
      <c r="E35" s="5">
        <v>175811</v>
      </c>
      <c r="F35" s="5">
        <v>153663</v>
      </c>
      <c r="G35" s="5">
        <v>106014</v>
      </c>
      <c r="H35" s="5">
        <v>169304</v>
      </c>
      <c r="I35" s="5">
        <v>84092</v>
      </c>
      <c r="J35" s="5">
        <v>172593</v>
      </c>
    </row>
    <row r="36" spans="2:10" ht="13.5">
      <c r="B36" s="2" t="s">
        <v>25</v>
      </c>
      <c r="C36" s="5">
        <v>365553</v>
      </c>
      <c r="D36" s="5">
        <v>201724</v>
      </c>
      <c r="E36" s="5">
        <v>173537</v>
      </c>
      <c r="F36" s="5">
        <v>119426</v>
      </c>
      <c r="G36" s="5">
        <v>90690</v>
      </c>
      <c r="H36" s="5">
        <v>89948</v>
      </c>
      <c r="I36" s="5">
        <v>70718</v>
      </c>
      <c r="J36" s="5">
        <v>169864</v>
      </c>
    </row>
    <row r="37" spans="2:10" ht="13.5">
      <c r="B37" s="2" t="s">
        <v>26</v>
      </c>
      <c r="C37" s="5">
        <v>737664</v>
      </c>
      <c r="D37" s="5">
        <v>284627</v>
      </c>
      <c r="E37" s="5">
        <v>227582</v>
      </c>
      <c r="F37" s="5">
        <v>133515</v>
      </c>
      <c r="G37" s="5">
        <v>128731</v>
      </c>
      <c r="H37" s="5">
        <v>192910</v>
      </c>
      <c r="I37" s="5">
        <v>87405</v>
      </c>
      <c r="J37" s="5">
        <v>237829</v>
      </c>
    </row>
    <row r="38" spans="2:10" ht="13.5">
      <c r="B38" s="2" t="s">
        <v>27</v>
      </c>
      <c r="C38" s="5">
        <v>788812</v>
      </c>
      <c r="D38" s="5">
        <v>317582</v>
      </c>
      <c r="E38" s="5">
        <v>221130</v>
      </c>
      <c r="F38" s="5">
        <v>129538</v>
      </c>
      <c r="G38" s="5">
        <v>154521</v>
      </c>
      <c r="H38" s="5">
        <v>235786</v>
      </c>
      <c r="I38" s="5">
        <v>124303</v>
      </c>
      <c r="J38" s="5">
        <v>231403</v>
      </c>
    </row>
    <row r="39" spans="2:10" ht="13.5">
      <c r="B39" s="2" t="s">
        <v>28</v>
      </c>
      <c r="C39" s="5">
        <v>920291</v>
      </c>
      <c r="D39" s="5">
        <v>279581</v>
      </c>
      <c r="E39" s="5">
        <v>208776</v>
      </c>
      <c r="F39" s="5">
        <v>135003</v>
      </c>
      <c r="G39" s="5">
        <v>178948</v>
      </c>
      <c r="H39" s="5">
        <v>321287</v>
      </c>
      <c r="I39" s="5">
        <v>124568</v>
      </c>
      <c r="J39" s="5">
        <v>227821</v>
      </c>
    </row>
    <row r="40" spans="2:10" ht="13.5">
      <c r="B40" s="2" t="s">
        <v>29</v>
      </c>
      <c r="C40" s="5">
        <v>785581</v>
      </c>
      <c r="D40" s="5">
        <v>243556</v>
      </c>
      <c r="E40" s="5">
        <v>204245</v>
      </c>
      <c r="F40" s="5">
        <v>108277</v>
      </c>
      <c r="G40" s="5">
        <v>168405</v>
      </c>
      <c r="H40" s="5">
        <v>248599</v>
      </c>
      <c r="I40" s="5">
        <v>136552</v>
      </c>
      <c r="J40" s="5">
        <v>238827</v>
      </c>
    </row>
    <row r="41" spans="2:10" ht="13.5">
      <c r="B41" s="1" t="s">
        <v>30</v>
      </c>
      <c r="C41" s="5">
        <v>793957</v>
      </c>
      <c r="D41" s="5">
        <v>256725</v>
      </c>
      <c r="E41" s="5">
        <v>200186</v>
      </c>
      <c r="F41" s="5">
        <v>110072</v>
      </c>
      <c r="G41" s="5">
        <v>157397</v>
      </c>
      <c r="H41" s="5">
        <v>222025</v>
      </c>
      <c r="I41" s="5">
        <v>135987</v>
      </c>
      <c r="J41" s="5">
        <v>219746</v>
      </c>
    </row>
    <row r="42" spans="2:10" ht="13.5">
      <c r="B42" s="3" t="s">
        <v>31</v>
      </c>
      <c r="C42" s="6">
        <v>670460</v>
      </c>
      <c r="D42" s="6">
        <v>255864</v>
      </c>
      <c r="E42" s="6">
        <v>217087</v>
      </c>
      <c r="F42" s="6">
        <v>95246</v>
      </c>
      <c r="G42" s="6">
        <v>129137</v>
      </c>
      <c r="H42" s="6">
        <v>204921</v>
      </c>
      <c r="I42" s="6">
        <v>154705</v>
      </c>
      <c r="J42" s="6">
        <v>200387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H21" sqref="H21"/>
    </sheetView>
  </sheetViews>
  <sheetFormatPr defaultColWidth="9.00390625" defaultRowHeight="13.5"/>
  <cols>
    <col min="2" max="13" width="10.625" style="0" customWidth="1"/>
  </cols>
  <sheetData>
    <row r="2" spans="1:13" ht="13.5">
      <c r="A2" s="11"/>
      <c r="B2" s="38" t="s">
        <v>49</v>
      </c>
      <c r="C2" s="39"/>
      <c r="D2" s="39"/>
      <c r="E2" s="40"/>
      <c r="F2" s="38" t="s">
        <v>50</v>
      </c>
      <c r="G2" s="39"/>
      <c r="H2" s="39"/>
      <c r="I2" s="40"/>
      <c r="J2" s="38" t="s">
        <v>51</v>
      </c>
      <c r="K2" s="39"/>
      <c r="L2" s="40"/>
      <c r="M2" s="41" t="s">
        <v>52</v>
      </c>
    </row>
    <row r="3" spans="1:13" s="17" customFormat="1" ht="13.5">
      <c r="A3" s="12"/>
      <c r="B3" s="13" t="s">
        <v>53</v>
      </c>
      <c r="C3" s="14" t="s">
        <v>54</v>
      </c>
      <c r="D3" s="15" t="s">
        <v>55</v>
      </c>
      <c r="E3" s="16" t="s">
        <v>56</v>
      </c>
      <c r="F3" s="13" t="s">
        <v>53</v>
      </c>
      <c r="G3" s="14" t="s">
        <v>54</v>
      </c>
      <c r="H3" s="14" t="s">
        <v>55</v>
      </c>
      <c r="I3" s="16" t="s">
        <v>56</v>
      </c>
      <c r="J3" s="13" t="s">
        <v>57</v>
      </c>
      <c r="K3" s="14" t="s">
        <v>54</v>
      </c>
      <c r="L3" s="15" t="s">
        <v>56</v>
      </c>
      <c r="M3" s="42"/>
    </row>
    <row r="4" spans="1:13" ht="13.5">
      <c r="A4" s="18" t="s">
        <v>0</v>
      </c>
      <c r="B4" s="19">
        <v>2204275</v>
      </c>
      <c r="C4" s="20">
        <v>966014</v>
      </c>
      <c r="D4" s="20">
        <v>0</v>
      </c>
      <c r="E4" s="21">
        <f>SUM(B4:D4)</f>
        <v>3170289</v>
      </c>
      <c r="F4" s="20">
        <v>106985</v>
      </c>
      <c r="G4" s="20">
        <v>114280</v>
      </c>
      <c r="H4" s="20">
        <v>0</v>
      </c>
      <c r="I4" s="21">
        <f>SUM(F4:H4)</f>
        <v>221265</v>
      </c>
      <c r="J4" s="20">
        <v>0</v>
      </c>
      <c r="K4" s="20">
        <v>101359</v>
      </c>
      <c r="L4" s="20">
        <f>SUM(J4:K4)</f>
        <v>101359</v>
      </c>
      <c r="M4" s="21">
        <f>+E4+I4+L4</f>
        <v>3492913</v>
      </c>
    </row>
    <row r="5" spans="1:13" ht="13.5">
      <c r="A5" s="22" t="s">
        <v>1</v>
      </c>
      <c r="B5" s="23">
        <v>633120</v>
      </c>
      <c r="C5" s="24">
        <v>402606</v>
      </c>
      <c r="D5" s="24">
        <v>0</v>
      </c>
      <c r="E5" s="25">
        <f aca="true" t="shared" si="0" ref="E5:E17">SUM(B5:D5)</f>
        <v>1035726</v>
      </c>
      <c r="F5" s="24">
        <v>35451</v>
      </c>
      <c r="G5" s="24">
        <v>71137</v>
      </c>
      <c r="H5" s="24">
        <v>0</v>
      </c>
      <c r="I5" s="25">
        <f aca="true" t="shared" si="1" ref="I5:I16">SUM(F5:H5)</f>
        <v>106588</v>
      </c>
      <c r="J5" s="24">
        <v>0</v>
      </c>
      <c r="K5" s="24">
        <v>5951</v>
      </c>
      <c r="L5" s="24">
        <f aca="true" t="shared" si="2" ref="L5:L17">SUM(J5:K5)</f>
        <v>5951</v>
      </c>
      <c r="M5" s="25">
        <f aca="true" t="shared" si="3" ref="M5:M17">+E5+I5+L5</f>
        <v>1148265</v>
      </c>
    </row>
    <row r="6" spans="1:13" ht="13.5">
      <c r="A6" s="22" t="s">
        <v>2</v>
      </c>
      <c r="B6" s="23">
        <v>692488</v>
      </c>
      <c r="C6" s="24">
        <v>137806</v>
      </c>
      <c r="D6" s="24">
        <v>0</v>
      </c>
      <c r="E6" s="25">
        <f t="shared" si="0"/>
        <v>830294</v>
      </c>
      <c r="F6" s="24">
        <v>0</v>
      </c>
      <c r="G6" s="24">
        <v>15256</v>
      </c>
      <c r="H6" s="24">
        <v>0</v>
      </c>
      <c r="I6" s="25">
        <f t="shared" si="1"/>
        <v>15256</v>
      </c>
      <c r="J6" s="24">
        <v>0</v>
      </c>
      <c r="K6" s="24">
        <v>0</v>
      </c>
      <c r="L6" s="24">
        <f t="shared" si="2"/>
        <v>0</v>
      </c>
      <c r="M6" s="25">
        <f t="shared" si="3"/>
        <v>845550</v>
      </c>
    </row>
    <row r="7" spans="1:13" ht="13.5">
      <c r="A7" s="22" t="s">
        <v>3</v>
      </c>
      <c r="B7" s="23">
        <v>358652</v>
      </c>
      <c r="C7" s="24">
        <v>27591</v>
      </c>
      <c r="D7" s="24">
        <v>62355</v>
      </c>
      <c r="E7" s="25">
        <f t="shared" si="0"/>
        <v>448598</v>
      </c>
      <c r="F7" s="24">
        <v>2295</v>
      </c>
      <c r="G7" s="24">
        <v>2944</v>
      </c>
      <c r="H7" s="24">
        <v>61331</v>
      </c>
      <c r="I7" s="25">
        <f t="shared" si="1"/>
        <v>66570</v>
      </c>
      <c r="J7" s="24">
        <v>0</v>
      </c>
      <c r="K7" s="24">
        <v>0</v>
      </c>
      <c r="L7" s="24">
        <f t="shared" si="2"/>
        <v>0</v>
      </c>
      <c r="M7" s="25">
        <f t="shared" si="3"/>
        <v>515168</v>
      </c>
    </row>
    <row r="8" spans="1:13" ht="13.5">
      <c r="A8" s="22" t="s">
        <v>58</v>
      </c>
      <c r="B8" s="23">
        <v>0</v>
      </c>
      <c r="C8" s="24">
        <v>0</v>
      </c>
      <c r="D8" s="24">
        <v>0</v>
      </c>
      <c r="E8" s="25">
        <f t="shared" si="0"/>
        <v>0</v>
      </c>
      <c r="F8" s="24">
        <v>206394</v>
      </c>
      <c r="G8" s="24">
        <v>32309</v>
      </c>
      <c r="H8" s="24">
        <v>0</v>
      </c>
      <c r="I8" s="25">
        <f t="shared" si="1"/>
        <v>238703</v>
      </c>
      <c r="J8" s="24">
        <v>2544</v>
      </c>
      <c r="K8" s="24">
        <v>0</v>
      </c>
      <c r="L8" s="24">
        <f t="shared" si="2"/>
        <v>2544</v>
      </c>
      <c r="M8" s="25">
        <f t="shared" si="3"/>
        <v>241247</v>
      </c>
    </row>
    <row r="9" spans="1:13" ht="13.5">
      <c r="A9" s="22" t="s">
        <v>4</v>
      </c>
      <c r="B9" s="23">
        <v>0</v>
      </c>
      <c r="C9" s="24">
        <v>17749</v>
      </c>
      <c r="D9" s="24">
        <v>616138</v>
      </c>
      <c r="E9" s="25">
        <f t="shared" si="0"/>
        <v>633887</v>
      </c>
      <c r="F9" s="24">
        <v>0</v>
      </c>
      <c r="G9" s="24">
        <v>0</v>
      </c>
      <c r="H9" s="24">
        <v>140519</v>
      </c>
      <c r="I9" s="25">
        <f t="shared" si="1"/>
        <v>140519</v>
      </c>
      <c r="J9" s="24">
        <v>0</v>
      </c>
      <c r="K9" s="24">
        <v>0</v>
      </c>
      <c r="L9" s="24">
        <f t="shared" si="2"/>
        <v>0</v>
      </c>
      <c r="M9" s="25">
        <f t="shared" si="3"/>
        <v>774406</v>
      </c>
    </row>
    <row r="10" spans="1:13" ht="13.5">
      <c r="A10" s="22" t="s">
        <v>5</v>
      </c>
      <c r="B10" s="23">
        <v>145003</v>
      </c>
      <c r="C10" s="24">
        <v>528558</v>
      </c>
      <c r="D10" s="24">
        <v>323271</v>
      </c>
      <c r="E10" s="25">
        <f t="shared" si="0"/>
        <v>996832</v>
      </c>
      <c r="F10" s="24">
        <v>0</v>
      </c>
      <c r="G10" s="24">
        <v>0</v>
      </c>
      <c r="H10" s="24">
        <v>32481</v>
      </c>
      <c r="I10" s="25">
        <f t="shared" si="1"/>
        <v>32481</v>
      </c>
      <c r="J10" s="24">
        <v>0</v>
      </c>
      <c r="K10" s="24">
        <v>0</v>
      </c>
      <c r="L10" s="24">
        <f t="shared" si="2"/>
        <v>0</v>
      </c>
      <c r="M10" s="25">
        <f t="shared" si="3"/>
        <v>1029313</v>
      </c>
    </row>
    <row r="11" spans="1:13" ht="13.5">
      <c r="A11" s="22" t="s">
        <v>6</v>
      </c>
      <c r="B11" s="23">
        <v>551812</v>
      </c>
      <c r="C11" s="24">
        <v>0</v>
      </c>
      <c r="D11" s="24">
        <v>0</v>
      </c>
      <c r="E11" s="25">
        <f t="shared" si="0"/>
        <v>551812</v>
      </c>
      <c r="F11" s="24">
        <v>0</v>
      </c>
      <c r="G11" s="24">
        <v>0</v>
      </c>
      <c r="H11" s="24">
        <v>18361</v>
      </c>
      <c r="I11" s="25">
        <f t="shared" si="1"/>
        <v>18361</v>
      </c>
      <c r="J11" s="24">
        <v>0</v>
      </c>
      <c r="K11" s="24">
        <v>0</v>
      </c>
      <c r="L11" s="24">
        <f t="shared" si="2"/>
        <v>0</v>
      </c>
      <c r="M11" s="25">
        <f t="shared" si="3"/>
        <v>570173</v>
      </c>
    </row>
    <row r="12" spans="1:13" ht="13.5">
      <c r="A12" s="22" t="s">
        <v>59</v>
      </c>
      <c r="B12" s="23">
        <v>0</v>
      </c>
      <c r="C12" s="24">
        <v>0</v>
      </c>
      <c r="D12" s="24">
        <v>0</v>
      </c>
      <c r="E12" s="25">
        <f t="shared" si="0"/>
        <v>0</v>
      </c>
      <c r="F12" s="24">
        <v>20014</v>
      </c>
      <c r="G12" s="24">
        <v>1600</v>
      </c>
      <c r="H12" s="24">
        <v>0</v>
      </c>
      <c r="I12" s="25">
        <f t="shared" si="1"/>
        <v>21614</v>
      </c>
      <c r="J12" s="24">
        <v>241</v>
      </c>
      <c r="K12" s="24">
        <v>0</v>
      </c>
      <c r="L12" s="24">
        <f t="shared" si="2"/>
        <v>241</v>
      </c>
      <c r="M12" s="25">
        <f t="shared" si="3"/>
        <v>21855</v>
      </c>
    </row>
    <row r="13" spans="1:13" ht="13.5">
      <c r="A13" s="22" t="s">
        <v>60</v>
      </c>
      <c r="B13" s="23">
        <v>0</v>
      </c>
      <c r="C13" s="24">
        <v>0</v>
      </c>
      <c r="D13" s="24">
        <v>0</v>
      </c>
      <c r="E13" s="25">
        <f t="shared" si="0"/>
        <v>0</v>
      </c>
      <c r="F13" s="24">
        <v>138775</v>
      </c>
      <c r="G13" s="24">
        <v>7862</v>
      </c>
      <c r="H13" s="24">
        <v>0</v>
      </c>
      <c r="I13" s="25">
        <f t="shared" si="1"/>
        <v>146637</v>
      </c>
      <c r="J13" s="24">
        <v>5972</v>
      </c>
      <c r="K13" s="24">
        <v>230</v>
      </c>
      <c r="L13" s="26">
        <f t="shared" si="2"/>
        <v>6202</v>
      </c>
      <c r="M13" s="26">
        <f t="shared" si="3"/>
        <v>152839</v>
      </c>
    </row>
    <row r="14" spans="1:13" ht="13.5">
      <c r="A14" s="22" t="s">
        <v>7</v>
      </c>
      <c r="B14" s="23">
        <v>100762</v>
      </c>
      <c r="C14" s="24">
        <v>172348</v>
      </c>
      <c r="D14" s="24">
        <v>613671</v>
      </c>
      <c r="E14" s="25">
        <f t="shared" si="0"/>
        <v>886781</v>
      </c>
      <c r="F14" s="24">
        <v>0</v>
      </c>
      <c r="G14" s="24">
        <v>20568</v>
      </c>
      <c r="H14" s="24">
        <v>154514</v>
      </c>
      <c r="I14" s="25">
        <f t="shared" si="1"/>
        <v>175082</v>
      </c>
      <c r="J14" s="24">
        <v>0</v>
      </c>
      <c r="K14" s="24">
        <v>0</v>
      </c>
      <c r="L14" s="24">
        <f t="shared" si="2"/>
        <v>0</v>
      </c>
      <c r="M14" s="25">
        <f t="shared" si="3"/>
        <v>1061863</v>
      </c>
    </row>
    <row r="15" spans="1:13" ht="13.5">
      <c r="A15" s="22" t="s">
        <v>61</v>
      </c>
      <c r="B15" s="23">
        <v>0</v>
      </c>
      <c r="C15" s="24">
        <v>0</v>
      </c>
      <c r="D15" s="24">
        <v>0</v>
      </c>
      <c r="E15" s="25">
        <f t="shared" si="0"/>
        <v>0</v>
      </c>
      <c r="F15" s="24">
        <v>0</v>
      </c>
      <c r="G15" s="24">
        <v>0</v>
      </c>
      <c r="H15" s="24">
        <v>0</v>
      </c>
      <c r="I15" s="25">
        <f t="shared" si="1"/>
        <v>0</v>
      </c>
      <c r="J15" s="24">
        <v>0</v>
      </c>
      <c r="K15" s="24">
        <v>0</v>
      </c>
      <c r="L15" s="24">
        <f t="shared" si="2"/>
        <v>0</v>
      </c>
      <c r="M15" s="25">
        <f t="shared" si="3"/>
        <v>0</v>
      </c>
    </row>
    <row r="16" spans="1:13" ht="13.5">
      <c r="A16" s="22" t="s">
        <v>62</v>
      </c>
      <c r="B16" s="23">
        <v>0</v>
      </c>
      <c r="C16" s="24">
        <v>0</v>
      </c>
      <c r="D16" s="24">
        <v>0</v>
      </c>
      <c r="E16" s="25">
        <f t="shared" si="0"/>
        <v>0</v>
      </c>
      <c r="F16" s="24">
        <v>71127</v>
      </c>
      <c r="G16" s="24">
        <v>10036</v>
      </c>
      <c r="H16" s="24">
        <v>0</v>
      </c>
      <c r="I16" s="25">
        <f t="shared" si="1"/>
        <v>81163</v>
      </c>
      <c r="J16" s="24">
        <v>1841</v>
      </c>
      <c r="K16" s="24">
        <v>4082</v>
      </c>
      <c r="L16" s="24">
        <f t="shared" si="2"/>
        <v>5923</v>
      </c>
      <c r="M16" s="25">
        <f t="shared" si="3"/>
        <v>87086</v>
      </c>
    </row>
    <row r="17" spans="1:13" ht="13.5">
      <c r="A17" s="27" t="s">
        <v>63</v>
      </c>
      <c r="B17" s="28">
        <v>0</v>
      </c>
      <c r="C17" s="29">
        <v>0</v>
      </c>
      <c r="D17" s="29">
        <v>0</v>
      </c>
      <c r="E17" s="30">
        <f t="shared" si="0"/>
        <v>0</v>
      </c>
      <c r="F17" s="31">
        <v>2115</v>
      </c>
      <c r="G17" s="31">
        <v>0</v>
      </c>
      <c r="H17" s="31">
        <v>0</v>
      </c>
      <c r="I17" s="32">
        <f>SUM(F17:H17)</f>
        <v>2115</v>
      </c>
      <c r="J17" s="31">
        <v>0</v>
      </c>
      <c r="K17" s="31">
        <v>0</v>
      </c>
      <c r="L17" s="31">
        <f t="shared" si="2"/>
        <v>0</v>
      </c>
      <c r="M17" s="30">
        <f t="shared" si="3"/>
        <v>2115</v>
      </c>
    </row>
    <row r="18" spans="1:13" ht="13.5">
      <c r="A18" s="33" t="s">
        <v>64</v>
      </c>
      <c r="B18" s="34">
        <f>SUM(B4:B17)</f>
        <v>4686112</v>
      </c>
      <c r="C18" s="35">
        <f aca="true" t="shared" si="4" ref="C18:M18">SUM(C4:C17)</f>
        <v>2252672</v>
      </c>
      <c r="D18" s="35">
        <f t="shared" si="4"/>
        <v>1615435</v>
      </c>
      <c r="E18" s="36">
        <f t="shared" si="4"/>
        <v>8554219</v>
      </c>
      <c r="F18" s="35">
        <f t="shared" si="4"/>
        <v>583156</v>
      </c>
      <c r="G18" s="35">
        <f t="shared" si="4"/>
        <v>275992</v>
      </c>
      <c r="H18" s="35">
        <f t="shared" si="4"/>
        <v>407206</v>
      </c>
      <c r="I18" s="36">
        <f t="shared" si="4"/>
        <v>1266354</v>
      </c>
      <c r="J18" s="34">
        <f t="shared" si="4"/>
        <v>10598</v>
      </c>
      <c r="K18" s="35">
        <f t="shared" si="4"/>
        <v>111622</v>
      </c>
      <c r="L18" s="37">
        <f t="shared" si="4"/>
        <v>122220</v>
      </c>
      <c r="M18" s="36">
        <f t="shared" si="4"/>
        <v>9942793</v>
      </c>
    </row>
  </sheetData>
  <sheetProtection/>
  <mergeCells count="4">
    <mergeCell ref="B2:E2"/>
    <mergeCell ref="F2:I2"/>
    <mergeCell ref="J2:L2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L28" sqref="L28"/>
    </sheetView>
  </sheetViews>
  <sheetFormatPr defaultColWidth="9.00390625" defaultRowHeight="13.5"/>
  <cols>
    <col min="2" max="9" width="10.625" style="0" customWidth="1"/>
  </cols>
  <sheetData>
    <row r="2" spans="1:9" ht="13.5">
      <c r="A2" s="43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ht="13.5">
      <c r="A3" s="1" t="s">
        <v>36</v>
      </c>
      <c r="B3" s="8">
        <f>+('36頁　表4-2'!C7-'36頁　表4-2'!C3)/'36頁　表4-2'!C3</f>
        <v>0.028171203939145007</v>
      </c>
      <c r="C3" s="8">
        <f>+('36頁　表4-2'!D7-'36頁　表4-2'!D3)/'36頁　表4-2'!D3</f>
        <v>-0.004835714578610384</v>
      </c>
      <c r="D3" s="8">
        <f>+('36頁　表4-2'!E7-'36頁　表4-2'!E3)/'36頁　表4-2'!E3</f>
        <v>0.052236790617439084</v>
      </c>
      <c r="E3" s="8">
        <f>+('36頁　表4-2'!F7-'36頁　表4-2'!F3)/'36頁　表4-2'!F3</f>
        <v>-0.03721920795091527</v>
      </c>
      <c r="F3" s="8">
        <f>+('36頁　表4-2'!G7-'36頁　表4-2'!G3)/'36頁　表4-2'!G3</f>
        <v>0.03663560642377756</v>
      </c>
      <c r="G3" s="8">
        <f>+('36頁　表4-2'!H7-'36頁　表4-2'!H3)/'36頁　表4-2'!H3</f>
        <v>0.03958634120135648</v>
      </c>
      <c r="H3" s="8">
        <f>+('36頁　表4-2'!I7-'36頁　表4-2'!I3)/'36頁　表4-2'!I3</f>
        <v>0.22774939211842712</v>
      </c>
      <c r="I3" s="8">
        <f>+('36頁　表4-2'!J7-'36頁　表4-2'!J3)/'36頁　表4-2'!J3</f>
        <v>-0.02563743737580117</v>
      </c>
    </row>
    <row r="4" spans="1:9" ht="13.5">
      <c r="A4" s="1" t="s">
        <v>37</v>
      </c>
      <c r="B4" s="9">
        <f>+('36頁　表4-2'!C8-'36頁　表4-2'!C4)/'36頁　表4-2'!C4</f>
        <v>0.04305278246725819</v>
      </c>
      <c r="C4" s="9">
        <f>+('36頁　表4-2'!D8-'36頁　表4-2'!D4)/'36頁　表4-2'!D4</f>
        <v>0.01197919236489487</v>
      </c>
      <c r="D4" s="9">
        <f>+('36頁　表4-2'!E8-'36頁　表4-2'!E4)/'36頁　表4-2'!E4</f>
        <v>0.07602304589066215</v>
      </c>
      <c r="E4" s="9">
        <f>+('36頁　表4-2'!F8-'36頁　表4-2'!F4)/'36頁　表4-2'!F4</f>
        <v>-0.11381419128862776</v>
      </c>
      <c r="F4" s="9">
        <f>+('36頁　表4-2'!G8-'36頁　表4-2'!G4)/'36頁　表4-2'!G4</f>
        <v>0.1244323888168794</v>
      </c>
      <c r="G4" s="9">
        <f>+('36頁　表4-2'!H8-'36頁　表4-2'!H4)/'36頁　表4-2'!H4</f>
        <v>0.059820410323876395</v>
      </c>
      <c r="H4" s="9">
        <f>+('36頁　表4-2'!I8-'36頁　表4-2'!I4)/'36頁　表4-2'!I4</f>
        <v>0.18408638222035853</v>
      </c>
      <c r="I4" s="9">
        <f>+('36頁　表4-2'!J8-'36頁　表4-2'!J4)/'36頁　表4-2'!J4</f>
        <v>0.052682591144129605</v>
      </c>
    </row>
    <row r="5" spans="1:9" ht="13.5">
      <c r="A5" s="1" t="s">
        <v>38</v>
      </c>
      <c r="B5" s="9">
        <f>+('36頁　表4-2'!C9-'36頁　表4-2'!C5)/'36頁　表4-2'!C5</f>
        <v>0.1055153454489135</v>
      </c>
      <c r="C5" s="9">
        <f>+('36頁　表4-2'!D9-'36頁　表4-2'!D5)/'36頁　表4-2'!D5</f>
        <v>-0.04816140885042241</v>
      </c>
      <c r="D5" s="9">
        <f>+('36頁　表4-2'!E9-'36頁　表4-2'!E5)/'36頁　表4-2'!E5</f>
        <v>-0.029133108446180417</v>
      </c>
      <c r="E5" s="9">
        <f>+('36頁　表4-2'!F9-'36頁　表4-2'!F5)/'36頁　表4-2'!F5</f>
        <v>-0.3151013253680087</v>
      </c>
      <c r="F5" s="9">
        <f>+('36頁　表4-2'!G9-'36頁　表4-2'!G5)/'36頁　表4-2'!G5</f>
        <v>0.020902744060674043</v>
      </c>
      <c r="G5" s="9">
        <f>+('36頁　表4-2'!H9-'36頁　表4-2'!H5)/'36頁　表4-2'!H5</f>
        <v>0.125137556987895</v>
      </c>
      <c r="H5" s="9">
        <f>+('36頁　表4-2'!I9-'36頁　表4-2'!I5)/'36頁　表4-2'!I5</f>
        <v>0.08828470238286307</v>
      </c>
      <c r="I5" s="9">
        <f>+('36頁　表4-2'!J9-'36頁　表4-2'!J5)/'36頁　表4-2'!J5</f>
        <v>0.120747062852326</v>
      </c>
    </row>
    <row r="6" spans="1:9" ht="13.5">
      <c r="A6" s="1" t="s">
        <v>39</v>
      </c>
      <c r="B6" s="9">
        <f>+('36頁　表4-2'!C10-'36頁　表4-2'!C6)/'36頁　表4-2'!C6</f>
        <v>0.02256025276524779</v>
      </c>
      <c r="C6" s="9">
        <f>+('36頁　表4-2'!D10-'36頁　表4-2'!D6)/'36頁　表4-2'!D6</f>
        <v>-0.08252762662623037</v>
      </c>
      <c r="D6" s="9">
        <f>+('36頁　表4-2'!E10-'36頁　表4-2'!E6)/'36頁　表4-2'!E6</f>
        <v>0.04092379409628949</v>
      </c>
      <c r="E6" s="9">
        <f>+('36頁　表4-2'!F10-'36頁　表4-2'!F6)/'36頁　表4-2'!F6</f>
        <v>-0.23609177005815968</v>
      </c>
      <c r="F6" s="9">
        <f>+('36頁　表4-2'!G10-'36頁　表4-2'!G6)/'36頁　表4-2'!G6</f>
        <v>0.1093511712162413</v>
      </c>
      <c r="G6" s="9">
        <f>+('36頁　表4-2'!H10-'36頁　表4-2'!H6)/'36頁　表4-2'!H6</f>
        <v>0.04461923586340525</v>
      </c>
      <c r="H6" s="9">
        <f>+('36頁　表4-2'!I10-'36頁　表4-2'!I6)/'36頁　表4-2'!I6</f>
        <v>-0.0566104311390451</v>
      </c>
      <c r="I6" s="9">
        <f>+('36頁　表4-2'!J10-'36頁　表4-2'!J6)/'36頁　表4-2'!J6</f>
        <v>0.22740566487586228</v>
      </c>
    </row>
    <row r="7" spans="1:9" ht="13.5">
      <c r="A7" s="1" t="s">
        <v>40</v>
      </c>
      <c r="B7" s="9">
        <f>+('36頁　表4-2'!C11-'36頁　表4-2'!C7)/'36頁　表4-2'!C7</f>
        <v>0.08472229168006211</v>
      </c>
      <c r="C7" s="9">
        <f>+('36頁　表4-2'!D11-'36頁　表4-2'!D7)/'36頁　表4-2'!D7</f>
        <v>0.10258500678406084</v>
      </c>
      <c r="D7" s="9">
        <f>+('36頁　表4-2'!E11-'36頁　表4-2'!E7)/'36頁　表4-2'!E7</f>
        <v>0.00790903043667276</v>
      </c>
      <c r="E7" s="9">
        <f>+('36頁　表4-2'!F11-'36頁　表4-2'!F7)/'36頁　表4-2'!F7</f>
        <v>-0.21741191341444147</v>
      </c>
      <c r="F7" s="9">
        <f>+('36頁　表4-2'!G11-'36頁　表4-2'!G7)/'36頁　表4-2'!G7</f>
        <v>0.05783445933740381</v>
      </c>
      <c r="G7" s="9">
        <f>+('36頁　表4-2'!H11-'36頁　表4-2'!H7)/'36頁　表4-2'!H7</f>
        <v>0.08555002906788967</v>
      </c>
      <c r="H7" s="9">
        <f>+('36頁　表4-2'!I11-'36頁　表4-2'!I7)/'36頁　表4-2'!I7</f>
        <v>-0.12252767865711618</v>
      </c>
      <c r="I7" s="9">
        <f>+('36頁　表4-2'!J11-'36頁　表4-2'!J7)/'36頁　表4-2'!J7</f>
        <v>0.03332088587596588</v>
      </c>
    </row>
    <row r="8" spans="1:9" ht="13.5">
      <c r="A8" s="1" t="s">
        <v>41</v>
      </c>
      <c r="B8" s="9">
        <f>+('36頁　表4-2'!C12-'36頁　表4-2'!C8)/'36頁　表4-2'!C8</f>
        <v>0.03000645355369691</v>
      </c>
      <c r="C8" s="9">
        <f>+('36頁　表4-2'!D12-'36頁　表4-2'!D8)/'36頁　表4-2'!D8</f>
        <v>0.048603299424324634</v>
      </c>
      <c r="D8" s="9">
        <f>+('36頁　表4-2'!E12-'36頁　表4-2'!E8)/'36頁　表4-2'!E8</f>
        <v>0.05782656976680264</v>
      </c>
      <c r="E8" s="9">
        <f>+('36頁　表4-2'!F12-'36頁　表4-2'!F8)/'36頁　表4-2'!F8</f>
        <v>-0.04892781155620722</v>
      </c>
      <c r="F8" s="9">
        <f>+('36頁　表4-2'!G12-'36頁　表4-2'!G8)/'36頁　表4-2'!G8</f>
        <v>-0.010794469933507897</v>
      </c>
      <c r="G8" s="9">
        <f>+('36頁　表4-2'!H12-'36頁　表4-2'!H8)/'36頁　表4-2'!H8</f>
        <v>0.07536138206604771</v>
      </c>
      <c r="H8" s="9">
        <f>+('36頁　表4-2'!I12-'36頁　表4-2'!I8)/'36頁　表4-2'!I8</f>
        <v>-0.14825635728690179</v>
      </c>
      <c r="I8" s="9">
        <f>+('36頁　表4-2'!J12-'36頁　表4-2'!J8)/'36頁　表4-2'!J8</f>
        <v>0.05470490746708406</v>
      </c>
    </row>
    <row r="9" spans="1:9" ht="13.5">
      <c r="A9" s="1" t="s">
        <v>42</v>
      </c>
      <c r="B9" s="9">
        <f>+('36頁　表4-2'!C13-'36頁　表4-2'!C9)/'36頁　表4-2'!C9</f>
        <v>-0.01733193737186487</v>
      </c>
      <c r="C9" s="9">
        <f>+('36頁　表4-2'!D13-'36頁　表4-2'!D9)/'36頁　表4-2'!D9</f>
        <v>-0.08340573414422242</v>
      </c>
      <c r="D9" s="9">
        <f>+('36頁　表4-2'!E13-'36頁　表4-2'!E9)/'36頁　表4-2'!E9</f>
        <v>0.15133328900119697</v>
      </c>
      <c r="E9" s="9">
        <f>+('36頁　表4-2'!F13-'36頁　表4-2'!F9)/'36頁　表4-2'!F9</f>
        <v>0.30549462028622165</v>
      </c>
      <c r="F9" s="9">
        <f>+('36頁　表4-2'!G13-'36頁　表4-2'!G9)/'36頁　表4-2'!G9</f>
        <v>0.03241359517854946</v>
      </c>
      <c r="G9" s="9">
        <f>+('36頁　表4-2'!H13-'36頁　表4-2'!H9)/'36頁　表4-2'!H9</f>
        <v>-0.05097906145831254</v>
      </c>
      <c r="H9" s="9">
        <f>+('36頁　表4-2'!I13-'36頁　表4-2'!I9)/'36頁　表4-2'!I9</f>
        <v>-0.024343722347851735</v>
      </c>
      <c r="I9" s="9">
        <f>+('36頁　表4-2'!J13-'36頁　表4-2'!J9)/'36頁　表4-2'!J9</f>
        <v>0.09463213760230152</v>
      </c>
    </row>
    <row r="10" spans="1:9" ht="13.5">
      <c r="A10" s="1" t="s">
        <v>43</v>
      </c>
      <c r="B10" s="9">
        <f>+('36頁　表4-2'!C14-'36頁　表4-2'!C10)/'36頁　表4-2'!C10</f>
        <v>0.07670362788092995</v>
      </c>
      <c r="C10" s="9">
        <f>+('36頁　表4-2'!D14-'36頁　表4-2'!D10)/'36頁　表4-2'!D10</f>
        <v>-0.024261194521028807</v>
      </c>
      <c r="D10" s="9">
        <f>+('36頁　表4-2'!E14-'36頁　表4-2'!E10)/'36頁　表4-2'!E10</f>
        <v>0.04125647605202307</v>
      </c>
      <c r="E10" s="9">
        <f>+('36頁　表4-2'!F14-'36頁　表4-2'!F10)/'36頁　表4-2'!F10</f>
        <v>0.2578093423407818</v>
      </c>
      <c r="F10" s="9">
        <f>+('36頁　表4-2'!G14-'36頁　表4-2'!G10)/'36頁　表4-2'!G10</f>
        <v>-0.0011856011288668418</v>
      </c>
      <c r="G10" s="9">
        <f>+('36頁　表4-2'!H14-'36頁　表4-2'!H10)/'36頁　表4-2'!H10</f>
        <v>-0.029881866911385592</v>
      </c>
      <c r="H10" s="9">
        <f>+('36頁　表4-2'!I14-'36頁　表4-2'!I10)/'36頁　表4-2'!I10</f>
        <v>0.16368226658562812</v>
      </c>
      <c r="I10" s="9">
        <f>+('36頁　表4-2'!J14-'36頁　表4-2'!J10)/'36頁　表4-2'!J10</f>
        <v>0.04983100451949599</v>
      </c>
    </row>
    <row r="11" spans="1:9" ht="13.5">
      <c r="A11" s="1" t="s">
        <v>44</v>
      </c>
      <c r="B11" s="9">
        <f>+('36頁　表4-2'!C15-'36頁　表4-2'!C11)/'36頁　表4-2'!C11</f>
        <v>0.10805156143145213</v>
      </c>
      <c r="C11" s="9">
        <f>+('36頁　表4-2'!D15-'36頁　表4-2'!D11)/'36頁　表4-2'!D11</f>
        <v>-0.18979397899749614</v>
      </c>
      <c r="D11" s="9">
        <f>+('36頁　表4-2'!E15-'36頁　表4-2'!E11)/'36頁　表4-2'!E11</f>
        <v>0.16991025354542666</v>
      </c>
      <c r="E11" s="9">
        <f>+('36頁　表4-2'!F15-'36頁　表4-2'!F11)/'36頁　表4-2'!F11</f>
        <v>0.35376988132893644</v>
      </c>
      <c r="F11" s="9">
        <f>+('36頁　表4-2'!G15-'36頁　表4-2'!G11)/'36頁　表4-2'!G11</f>
        <v>0.06111380542216818</v>
      </c>
      <c r="G11" s="9">
        <f>+('36頁　表4-2'!H15-'36頁　表4-2'!H11)/'36頁　表4-2'!H11</f>
        <v>-0.05425934521046807</v>
      </c>
      <c r="H11" s="9">
        <f>+('36頁　表4-2'!I15-'36頁　表4-2'!I11)/'36頁　表4-2'!I11</f>
        <v>-0.025930897340293312</v>
      </c>
      <c r="I11" s="9">
        <f>+('36頁　表4-2'!J15-'36頁　表4-2'!J11)/'36頁　表4-2'!J11</f>
        <v>0.19445602720558938</v>
      </c>
    </row>
    <row r="12" spans="1:9" ht="13.5">
      <c r="A12" s="1" t="s">
        <v>45</v>
      </c>
      <c r="B12" s="9">
        <f>+('36頁　表4-2'!C16-'36頁　表4-2'!C12)/'36頁　表4-2'!C12</f>
        <v>0.14309161053260894</v>
      </c>
      <c r="C12" s="9">
        <f>+('36頁　表4-2'!D16-'36頁　表4-2'!D12)/'36頁　表4-2'!D12</f>
        <v>-0.23921859068672222</v>
      </c>
      <c r="D12" s="9">
        <f>+('36頁　表4-2'!E16-'36頁　表4-2'!E12)/'36頁　表4-2'!E12</f>
        <v>0.11145121475899701</v>
      </c>
      <c r="E12" s="9">
        <f>+('36頁　表4-2'!F16-'36頁　表4-2'!F12)/'36頁　表4-2'!F12</f>
        <v>0.1850927097385024</v>
      </c>
      <c r="F12" s="9">
        <f>+('36頁　表4-2'!G16-'36頁　表4-2'!G12)/'36頁　表4-2'!G12</f>
        <v>0.19933013837118668</v>
      </c>
      <c r="G12" s="9">
        <f>+('36頁　表4-2'!H16-'36頁　表4-2'!H12)/'36頁　表4-2'!H12</f>
        <v>0.04262520149722685</v>
      </c>
      <c r="H12" s="9">
        <f>+('36頁　表4-2'!I16-'36頁　表4-2'!I12)/'36頁　表4-2'!I12</f>
        <v>0.09893282823616373</v>
      </c>
      <c r="I12" s="9">
        <f>+('36頁　表4-2'!J16-'36頁　表4-2'!J12)/'36頁　表4-2'!J12</f>
        <v>0.1284749654085717</v>
      </c>
    </row>
    <row r="13" spans="1:9" ht="13.5">
      <c r="A13" s="1" t="s">
        <v>46</v>
      </c>
      <c r="B13" s="9">
        <f>+('36頁　表4-2'!C17-'36頁　表4-2'!C13)/'36頁　表4-2'!C13</f>
        <v>0.15328802573342684</v>
      </c>
      <c r="C13" s="9">
        <f>+('36頁　表4-2'!D17-'36頁　表4-2'!D13)/'36頁　表4-2'!D13</f>
        <v>-0.12770357604480828</v>
      </c>
      <c r="D13" s="9">
        <f>+('36頁　表4-2'!E17-'36頁　表4-2'!E13)/'36頁　表4-2'!E13</f>
        <v>0.08810434866315309</v>
      </c>
      <c r="E13" s="9">
        <f>+('36頁　表4-2'!F17-'36頁　表4-2'!F13)/'36頁　表4-2'!F13</f>
        <v>-0.027605521104220845</v>
      </c>
      <c r="F13" s="9">
        <f>+('36頁　表4-2'!G17-'36頁　表4-2'!G13)/'36頁　表4-2'!G13</f>
        <v>0.24445626965721004</v>
      </c>
      <c r="G13" s="9">
        <f>+('36頁　表4-2'!H17-'36頁　表4-2'!H13)/'36頁　表4-2'!H13</f>
        <v>0.07446278963788691</v>
      </c>
      <c r="H13" s="9">
        <f>+('36頁　表4-2'!I17-'36頁　表4-2'!I13)/'36頁　表4-2'!I13</f>
        <v>0.14685490859987504</v>
      </c>
      <c r="I13" s="9">
        <f>+('36頁　表4-2'!J17-'36頁　表4-2'!J13)/'36頁　表4-2'!J13</f>
        <v>0.06750837413037877</v>
      </c>
    </row>
    <row r="14" spans="1:9" ht="13.5">
      <c r="A14" s="1" t="s">
        <v>47</v>
      </c>
      <c r="B14" s="9">
        <f>+('36頁　表4-2'!C18-'36頁　表4-2'!C14)/'36頁　表4-2'!C14</f>
        <v>0.13549248062413385</v>
      </c>
      <c r="C14" s="9">
        <f>+('36頁　表4-2'!D18-'36頁　表4-2'!D14)/'36頁　表4-2'!D14</f>
        <v>-0.081683511525331</v>
      </c>
      <c r="D14" s="9">
        <f>+('36頁　表4-2'!E18-'36頁　表4-2'!E14)/'36頁　表4-2'!E14</f>
        <v>0.13282703110432292</v>
      </c>
      <c r="E14" s="9">
        <f>+('36頁　表4-2'!F18-'36頁　表4-2'!F14)/'36頁　表4-2'!F14</f>
        <v>0.23964508682650437</v>
      </c>
      <c r="F14" s="9">
        <f>+('36頁　表4-2'!G18-'36頁　表4-2'!G14)/'36頁　表4-2'!G14</f>
        <v>0.16152781823478007</v>
      </c>
      <c r="G14" s="9">
        <f>+('36頁　表4-2'!H18-'36頁　表4-2'!H14)/'36頁　表4-2'!H14</f>
        <v>0.16131846533362748</v>
      </c>
      <c r="H14" s="9">
        <f>+('36頁　表4-2'!I18-'36頁　表4-2'!I14)/'36頁　表4-2'!I14</f>
        <v>-0.039403374849337085</v>
      </c>
      <c r="I14" s="9">
        <f>+('36頁　表4-2'!J18-'36頁　表4-2'!J14)/'36頁　表4-2'!J14</f>
        <v>0.1173938250132603</v>
      </c>
    </row>
    <row r="15" spans="1:9" ht="13.5">
      <c r="A15" s="1" t="s">
        <v>8</v>
      </c>
      <c r="B15" s="9">
        <f>+('36頁　表4-2'!C19-'36頁　表4-2'!C15)/'36頁　表4-2'!C15</f>
        <v>-0.010949798152413502</v>
      </c>
      <c r="C15" s="9">
        <f>+('36頁　表4-2'!D19-'36頁　表4-2'!D15)/'36頁　表4-2'!D15</f>
        <v>-0.14392414363421313</v>
      </c>
      <c r="D15" s="9">
        <f>+('36頁　表4-2'!E19-'36頁　表4-2'!E15)/'36頁　表4-2'!E15</f>
        <v>0.02331128651827635</v>
      </c>
      <c r="E15" s="9">
        <f>+('36頁　表4-2'!F19-'36頁　表4-2'!F15)/'36頁　表4-2'!F15</f>
        <v>0.08994095260189681</v>
      </c>
      <c r="F15" s="9">
        <f>+('36頁　表4-2'!G19-'36頁　表4-2'!G15)/'36頁　表4-2'!G15</f>
        <v>0.2089078572991902</v>
      </c>
      <c r="G15" s="9">
        <f>+('36頁　表4-2'!H19-'36頁　表4-2'!H15)/'36頁　表4-2'!H15</f>
        <v>0.05535578898358139</v>
      </c>
      <c r="H15" s="9">
        <f>+('36頁　表4-2'!I19-'36頁　表4-2'!I15)/'36頁　表4-2'!I15</f>
        <v>0.018281666275378444</v>
      </c>
      <c r="I15" s="9">
        <f>+('36頁　表4-2'!J19-'36頁　表4-2'!J15)/'36頁　表4-2'!J15</f>
        <v>0.05312847883510661</v>
      </c>
    </row>
    <row r="16" spans="1:9" ht="13.5">
      <c r="A16" s="2" t="s">
        <v>9</v>
      </c>
      <c r="B16" s="9">
        <f>+('36頁　表4-2'!C20-'36頁　表4-2'!C16)/'36頁　表4-2'!C16</f>
        <v>0.009488422268639182</v>
      </c>
      <c r="C16" s="9">
        <f>+('36頁　表4-2'!D20-'36頁　表4-2'!D16)/'36頁　表4-2'!D16</f>
        <v>-0.1660154800518621</v>
      </c>
      <c r="D16" s="9">
        <f>+('36頁　表4-2'!E20-'36頁　表4-2'!E16)/'36頁　表4-2'!E16</f>
        <v>0.015972244951395934</v>
      </c>
      <c r="E16" s="9">
        <f>+('36頁　表4-2'!F20-'36頁　表4-2'!F16)/'36頁　表4-2'!F16</f>
        <v>0.17495510527283267</v>
      </c>
      <c r="F16" s="9">
        <f>+('36頁　表4-2'!G20-'36頁　表4-2'!G16)/'36頁　表4-2'!G16</f>
        <v>0.016852414290126634</v>
      </c>
      <c r="G16" s="9">
        <f>+('36頁　表4-2'!H20-'36頁　表4-2'!H16)/'36頁　表4-2'!H16</f>
        <v>0.041668713907150275</v>
      </c>
      <c r="H16" s="9">
        <f>+('36頁　表4-2'!I20-'36頁　表4-2'!I16)/'36頁　表4-2'!I16</f>
        <v>0.005496584340514976</v>
      </c>
      <c r="I16" s="9">
        <f>+('36頁　表4-2'!J20-'36頁　表4-2'!J16)/'36頁　表4-2'!J16</f>
        <v>0.022406850856937305</v>
      </c>
    </row>
    <row r="17" spans="1:9" ht="13.5">
      <c r="A17" s="2" t="s">
        <v>10</v>
      </c>
      <c r="B17" s="9">
        <f>+('36頁　表4-2'!C21-'36頁　表4-2'!C17)/'36頁　表4-2'!C17</f>
        <v>-0.013745909284062626</v>
      </c>
      <c r="C17" s="9">
        <f>+('36頁　表4-2'!D21-'36頁　表4-2'!D17)/'36頁　表4-2'!D17</f>
        <v>-0.023029240343771608</v>
      </c>
      <c r="D17" s="9">
        <f>+('36頁　表4-2'!E21-'36頁　表4-2'!E17)/'36頁　表4-2'!E17</f>
        <v>0.032167027911708765</v>
      </c>
      <c r="E17" s="9">
        <f>+('36頁　表4-2'!F21-'36頁　表4-2'!F17)/'36頁　表4-2'!F17</f>
        <v>0.26704381814441475</v>
      </c>
      <c r="F17" s="9">
        <f>+('36頁　表4-2'!G21-'36頁　表4-2'!G17)/'36頁　表4-2'!G17</f>
        <v>-0.08857148327557487</v>
      </c>
      <c r="G17" s="9">
        <f>+('36頁　表4-2'!H21-'36頁　表4-2'!H17)/'36頁　表4-2'!H17</f>
        <v>-0.032210810669729084</v>
      </c>
      <c r="H17" s="9">
        <f>+('36頁　表4-2'!I21-'36頁　表4-2'!I17)/'36頁　表4-2'!I17</f>
        <v>-0.0700923493282487</v>
      </c>
      <c r="I17" s="9">
        <f>+('36頁　表4-2'!J21-'36頁　表4-2'!J17)/'36頁　表4-2'!J17</f>
        <v>-0.025484753399308068</v>
      </c>
    </row>
    <row r="18" spans="1:9" ht="13.5">
      <c r="A18" s="2" t="s">
        <v>11</v>
      </c>
      <c r="B18" s="9">
        <f>+('36頁　表4-2'!C22-'36頁　表4-2'!C18)/'36頁　表4-2'!C18</f>
        <v>0.03751885937685204</v>
      </c>
      <c r="C18" s="9">
        <f>+('36頁　表4-2'!D22-'36頁　表4-2'!D18)/'36頁　表4-2'!D18</f>
        <v>0.20235054070597838</v>
      </c>
      <c r="D18" s="9">
        <f>+('36頁　表4-2'!E22-'36頁　表4-2'!E18)/'36頁　表4-2'!E18</f>
        <v>0.12197159565580618</v>
      </c>
      <c r="E18" s="9">
        <f>+('36頁　表4-2'!F22-'36頁　表4-2'!F18)/'36頁　表4-2'!F18</f>
        <v>0.10962223127423544</v>
      </c>
      <c r="F18" s="9">
        <f>+('36頁　表4-2'!G22-'36頁　表4-2'!G18)/'36頁　表4-2'!G18</f>
        <v>0.0009592416348486844</v>
      </c>
      <c r="G18" s="9">
        <f>+('36頁　表4-2'!H22-'36頁　表4-2'!H18)/'36頁　表4-2'!H18</f>
        <v>-0.0258068601461602</v>
      </c>
      <c r="H18" s="9">
        <f>+('36頁　表4-2'!I22-'36頁　表4-2'!I18)/'36頁　表4-2'!I18</f>
        <v>0.06827901335257275</v>
      </c>
      <c r="I18" s="9">
        <f>+('36頁　表4-2'!J22-'36頁　表4-2'!J18)/'36頁　表4-2'!J18</f>
        <v>0.0438919921400658</v>
      </c>
    </row>
    <row r="19" spans="1:9" ht="13.5">
      <c r="A19" s="2" t="s">
        <v>12</v>
      </c>
      <c r="B19" s="9">
        <f>+('36頁　表4-2'!C23-'36頁　表4-2'!C19)/'36頁　表4-2'!C19</f>
        <v>0.02609848833901592</v>
      </c>
      <c r="C19" s="9">
        <f>+('36頁　表4-2'!D23-'36頁　表4-2'!D19)/'36頁　表4-2'!D19</f>
        <v>0.3172604363504813</v>
      </c>
      <c r="D19" s="9">
        <f>+('36頁　表4-2'!E23-'36頁　表4-2'!E19)/'36頁　表4-2'!E19</f>
        <v>0.221148128052089</v>
      </c>
      <c r="E19" s="9">
        <f>+('36頁　表4-2'!F23-'36頁　表4-2'!F19)/'36頁　表4-2'!F19</f>
        <v>0.15375727230341976</v>
      </c>
      <c r="F19" s="9">
        <f>+('36頁　表4-2'!G23-'36頁　表4-2'!G19)/'36頁　表4-2'!G19</f>
        <v>-0.09856814999014904</v>
      </c>
      <c r="G19" s="9">
        <f>+('36頁　表4-2'!H23-'36頁　表4-2'!H19)/'36頁　表4-2'!H19</f>
        <v>-0.09534767950349811</v>
      </c>
      <c r="H19" s="9">
        <f>+('36頁　表4-2'!I23-'36頁　表4-2'!I19)/'36頁　表4-2'!I19</f>
        <v>0.17975500711722367</v>
      </c>
      <c r="I19" s="9">
        <f>+('36頁　表4-2'!J23-'36頁　表4-2'!J19)/'36頁　表4-2'!J19</f>
        <v>0.009336810236237874</v>
      </c>
    </row>
    <row r="20" spans="1:9" ht="13.5">
      <c r="A20" s="2" t="s">
        <v>13</v>
      </c>
      <c r="B20" s="9">
        <f>+('36頁　表4-2'!C24-'36頁　表4-2'!C20)/'36頁　表4-2'!C20</f>
        <v>0.013975553327427713</v>
      </c>
      <c r="C20" s="9">
        <f>+('36頁　表4-2'!D24-'36頁　表4-2'!D20)/'36頁　表4-2'!D20</f>
        <v>0.39954459798994973</v>
      </c>
      <c r="D20" s="9">
        <f>+('36頁　表4-2'!E24-'36頁　表4-2'!E20)/'36頁　表4-2'!E20</f>
        <v>0.21080874603634825</v>
      </c>
      <c r="E20" s="9">
        <f>+('36頁　表4-2'!F24-'36頁　表4-2'!F20)/'36頁　表4-2'!F20</f>
        <v>0.08355597275374876</v>
      </c>
      <c r="F20" s="9">
        <f>+('36頁　表4-2'!G24-'36頁　表4-2'!G20)/'36頁　表4-2'!G20</f>
        <v>0.0034108095452043004</v>
      </c>
      <c r="G20" s="9">
        <f>+('36頁　表4-2'!H24-'36頁　表4-2'!H20)/'36頁　表4-2'!H20</f>
        <v>-0.11671960001257822</v>
      </c>
      <c r="H20" s="9">
        <f>+('36頁　表4-2'!I24-'36頁　表4-2'!I20)/'36頁　表4-2'!I20</f>
        <v>0.16184294419533202</v>
      </c>
      <c r="I20" s="9">
        <f>+('36頁　表4-2'!J24-'36頁　表4-2'!J20)/'36頁　表4-2'!J20</f>
        <v>0.019978814360836834</v>
      </c>
    </row>
    <row r="21" spans="1:9" ht="13.5">
      <c r="A21" s="2" t="s">
        <v>14</v>
      </c>
      <c r="B21" s="9">
        <f>+('36頁　表4-2'!C25-'36頁　表4-2'!C21)/'36頁　表4-2'!C21</f>
        <v>-0.010678621828839888</v>
      </c>
      <c r="C21" s="9">
        <f>+('36頁　表4-2'!D25-'36頁　表4-2'!D21)/'36頁　表4-2'!D21</f>
        <v>0.17693179472271725</v>
      </c>
      <c r="D21" s="9">
        <f>+('36頁　表4-2'!E25-'36頁　表4-2'!E21)/'36頁　表4-2'!E21</f>
        <v>0.18928439800807398</v>
      </c>
      <c r="E21" s="9">
        <f>+('36頁　表4-2'!F25-'36頁　表4-2'!F21)/'36頁　表4-2'!F21</f>
        <v>0.0885843710931792</v>
      </c>
      <c r="F21" s="9">
        <f>+('36頁　表4-2'!G25-'36頁　表4-2'!G21)/'36頁　表4-2'!G21</f>
        <v>0.08170353409098867</v>
      </c>
      <c r="G21" s="9">
        <f>+('36頁　表4-2'!H25-'36頁　表4-2'!H21)/'36頁　表4-2'!H21</f>
        <v>0.03991383466098524</v>
      </c>
      <c r="H21" s="9">
        <f>+('36頁　表4-2'!I25-'36頁　表4-2'!I21)/'36頁　表4-2'!I21</f>
        <v>0.15946329018236796</v>
      </c>
      <c r="I21" s="9">
        <f>+('36頁　表4-2'!J25-'36頁　表4-2'!J21)/'36頁　表4-2'!J21</f>
        <v>0.08646618093252699</v>
      </c>
    </row>
    <row r="22" spans="1:9" ht="13.5">
      <c r="A22" s="2" t="s">
        <v>15</v>
      </c>
      <c r="B22" s="9">
        <f>+('36頁　表4-2'!C26-'36頁　表4-2'!C22)/'36頁　表4-2'!C22</f>
        <v>-0.2397594292447213</v>
      </c>
      <c r="C22" s="9">
        <f>+('36頁　表4-2'!D26-'36頁　表4-2'!D22)/'36頁　表4-2'!D22</f>
        <v>-0.29857179706485293</v>
      </c>
      <c r="D22" s="9">
        <f>+('36頁　表4-2'!E26-'36頁　表4-2'!E22)/'36頁　表4-2'!E22</f>
        <v>-0.2008433903703103</v>
      </c>
      <c r="E22" s="9">
        <f>+('36頁　表4-2'!F26-'36頁　表4-2'!F22)/'36頁　表4-2'!F22</f>
        <v>-0.22867372576315953</v>
      </c>
      <c r="F22" s="9">
        <f>+('36頁　表4-2'!G26-'36頁　表4-2'!G22)/'36頁　表4-2'!G22</f>
        <v>-0.004152730279228832</v>
      </c>
      <c r="G22" s="9">
        <f>+('36頁　表4-2'!H26-'36頁　表4-2'!H22)/'36頁　表4-2'!H22</f>
        <v>-0.00204454870723658</v>
      </c>
      <c r="H22" s="9">
        <f>+('36頁　表4-2'!I26-'36頁　表4-2'!I22)/'36頁　表4-2'!I22</f>
        <v>0.06650875527322912</v>
      </c>
      <c r="I22" s="9">
        <f>+('36頁　表4-2'!J26-'36頁　表4-2'!J22)/'36頁　表4-2'!J22</f>
        <v>-0.10953307530156582</v>
      </c>
    </row>
    <row r="23" spans="1:9" ht="13.5">
      <c r="A23" s="2" t="s">
        <v>16</v>
      </c>
      <c r="B23" s="9">
        <f>+('36頁　表4-2'!C27-'36頁　表4-2'!C23)/'36頁　表4-2'!C23</f>
        <v>-0.5575042853182459</v>
      </c>
      <c r="C23" s="9">
        <f>+('36頁　表4-2'!D27-'36頁　表4-2'!D23)/'36頁　表4-2'!D23</f>
        <v>-0.6230611237228761</v>
      </c>
      <c r="D23" s="9">
        <f>+('36頁　表4-2'!E27-'36頁　表4-2'!E23)/'36頁　表4-2'!E23</f>
        <v>-0.618582976091454</v>
      </c>
      <c r="E23" s="9">
        <f>+('36頁　表4-2'!F27-'36頁　表4-2'!F23)/'36頁　表4-2'!F23</f>
        <v>-0.7101298404666526</v>
      </c>
      <c r="F23" s="9">
        <f>+('36頁　表4-2'!G27-'36頁　表4-2'!G23)/'36頁　表4-2'!G23</f>
        <v>-0.06627758612541941</v>
      </c>
      <c r="G23" s="9">
        <f>+('36頁　表4-2'!H27-'36頁　表4-2'!H23)/'36頁　表4-2'!H23</f>
        <v>-0.384076762630939</v>
      </c>
      <c r="H23" s="9">
        <f>+('36頁　表4-2'!I27-'36頁　表4-2'!I23)/'36頁　表4-2'!I23</f>
        <v>-0.39602345144022433</v>
      </c>
      <c r="I23" s="9">
        <f>+('36頁　表4-2'!J27-'36頁　表4-2'!J23)/'36頁　表4-2'!J23</f>
        <v>-0.2892669345097996</v>
      </c>
    </row>
    <row r="24" spans="1:9" ht="13.5">
      <c r="A24" s="2" t="s">
        <v>17</v>
      </c>
      <c r="B24" s="9">
        <f>+('36頁　表4-2'!C28-'36頁　表4-2'!C24)/'36頁　表4-2'!C24</f>
        <v>-0.4278809639623495</v>
      </c>
      <c r="C24" s="9">
        <f>+('36頁　表4-2'!D28-'36頁　表4-2'!D24)/'36頁　表4-2'!D24</f>
        <v>-0.37704819930508027</v>
      </c>
      <c r="D24" s="9">
        <f>+('36頁　表4-2'!E28-'36頁　表4-2'!E24)/'36頁　表4-2'!E24</f>
        <v>-0.39183482646820705</v>
      </c>
      <c r="E24" s="9">
        <f>+('36頁　表4-2'!F28-'36頁　表4-2'!F24)/'36頁　表4-2'!F24</f>
        <v>-0.6283972144784922</v>
      </c>
      <c r="F24" s="9">
        <f>+('36頁　表4-2'!G28-'36頁　表4-2'!G24)/'36頁　表4-2'!G24</f>
        <v>-0.18476218104763947</v>
      </c>
      <c r="G24" s="9">
        <f>+('36頁　表4-2'!H28-'36頁　表4-2'!H24)/'36頁　表4-2'!H24</f>
        <v>-0.3700781795138345</v>
      </c>
      <c r="H24" s="9">
        <f>+('36頁　表4-2'!I28-'36頁　表4-2'!I24)/'36頁　表4-2'!I24</f>
        <v>-0.3454663224088452</v>
      </c>
      <c r="I24" s="9">
        <f>+('36頁　表4-2'!J28-'36頁　表4-2'!J24)/'36頁　表4-2'!J24</f>
        <v>-0.35089443679968546</v>
      </c>
    </row>
    <row r="25" spans="1:9" ht="13.5">
      <c r="A25" s="2" t="s">
        <v>18</v>
      </c>
      <c r="B25" s="9">
        <f>+('36頁　表4-2'!C29-'36頁　表4-2'!C25)/'36頁　表4-2'!C25</f>
        <v>-0.2037580640235108</v>
      </c>
      <c r="C25" s="9">
        <f>+('36頁　表4-2'!D29-'36頁　表4-2'!D25)/'36頁　表4-2'!D25</f>
        <v>-0.15627539349854844</v>
      </c>
      <c r="D25" s="9">
        <f>+('36頁　表4-2'!E29-'36頁　表4-2'!E25)/'36頁　表4-2'!E25</f>
        <v>-0.2293070519981262</v>
      </c>
      <c r="E25" s="9">
        <f>+('36頁　表4-2'!F29-'36頁　表4-2'!F25)/'36頁　表4-2'!F25</f>
        <v>-0.5043128949343992</v>
      </c>
      <c r="F25" s="9">
        <f>+('36頁　表4-2'!G29-'36頁　表4-2'!G25)/'36頁　表4-2'!G25</f>
        <v>-0.18557455155136363</v>
      </c>
      <c r="G25" s="9">
        <f>+('36頁　表4-2'!H29-'36頁　表4-2'!H25)/'36頁　表4-2'!H25</f>
        <v>-0.34334914208098444</v>
      </c>
      <c r="H25" s="9">
        <f>+('36頁　表4-2'!I29-'36頁　表4-2'!I25)/'36頁　表4-2'!I25</f>
        <v>-0.1881407592130784</v>
      </c>
      <c r="I25" s="9">
        <f>+('36頁　表4-2'!J29-'36頁　表4-2'!J25)/'36頁　表4-2'!J25</f>
        <v>-0.3244031900786881</v>
      </c>
    </row>
    <row r="26" spans="1:9" ht="13.5">
      <c r="A26" s="2" t="s">
        <v>19</v>
      </c>
      <c r="B26" s="9">
        <f>+('36頁　表4-2'!C30-'36頁　表4-2'!C26)/'36頁　表4-2'!C26</f>
        <v>0.08270263042273969</v>
      </c>
      <c r="C26" s="9">
        <f>+('36頁　表4-2'!D30-'36頁　表4-2'!D26)/'36頁　表4-2'!D26</f>
        <v>0.20592647073055073</v>
      </c>
      <c r="D26" s="9">
        <f>+('36頁　表4-2'!E30-'36頁　表4-2'!E26)/'36頁　表4-2'!E26</f>
        <v>-0.02021217712177122</v>
      </c>
      <c r="E26" s="9">
        <f>+('36頁　表4-2'!F30-'36頁　表4-2'!F26)/'36頁　表4-2'!F26</f>
        <v>-0.17895641209484017</v>
      </c>
      <c r="F26" s="9">
        <f>+('36頁　表4-2'!G30-'36頁　表4-2'!G26)/'36頁　表4-2'!G26</f>
        <v>-0.13122126409670987</v>
      </c>
      <c r="G26" s="9">
        <f>+('36頁　表4-2'!H30-'36頁　表4-2'!H26)/'36頁　表4-2'!H26</f>
        <v>-0.272064635890209</v>
      </c>
      <c r="H26" s="9">
        <f>+('36頁　表4-2'!I30-'36頁　表4-2'!I26)/'36頁　表4-2'!I26</f>
        <v>0.044565995484664375</v>
      </c>
      <c r="I26" s="9">
        <f>+('36頁　表4-2'!J30-'36頁　表4-2'!J26)/'36頁　表4-2'!J26</f>
        <v>-0.16682831049866792</v>
      </c>
    </row>
    <row r="27" spans="1:9" ht="13.5">
      <c r="A27" s="2" t="s">
        <v>20</v>
      </c>
      <c r="B27" s="9">
        <f>+('36頁　表4-2'!C31-'36頁　表4-2'!C27)/'36頁　表4-2'!C27</f>
        <v>0.8790064084887659</v>
      </c>
      <c r="C27" s="9">
        <f>+('36頁　表4-2'!D31-'36頁　表4-2'!D27)/'36頁　表4-2'!D27</f>
        <v>0.9446967817945061</v>
      </c>
      <c r="D27" s="9">
        <f>+('36頁　表4-2'!E31-'36頁　表4-2'!E27)/'36頁　表4-2'!E27</f>
        <v>1.0393099784717756</v>
      </c>
      <c r="E27" s="9">
        <f>+('36頁　表4-2'!F31-'36頁　表4-2'!F27)/'36頁　表4-2'!F27</f>
        <v>1.2361007985695454</v>
      </c>
      <c r="F27" s="9">
        <f>+('36頁　表4-2'!G31-'36頁　表4-2'!G27)/'36頁　表4-2'!G27</f>
        <v>-0.05609611053470658</v>
      </c>
      <c r="G27" s="9">
        <f>+('36頁　表4-2'!H31-'36頁　表4-2'!H27)/'36頁　表4-2'!H27</f>
        <v>0.2644004686471825</v>
      </c>
      <c r="H27" s="9">
        <f>+('36頁　表4-2'!I31-'36頁　表4-2'!I27)/'36頁　表4-2'!I27</f>
        <v>0.5808080808080808</v>
      </c>
      <c r="I27" s="9">
        <f>+('36頁　表4-2'!J31-'36頁　表4-2'!J27)/'36頁　表4-2'!J27</f>
        <v>0.26337731683524157</v>
      </c>
    </row>
    <row r="28" spans="1:9" ht="13.5">
      <c r="A28" s="2" t="s">
        <v>21</v>
      </c>
      <c r="B28" s="9">
        <f>+('36頁　表4-2'!C32-'36頁　表4-2'!C28)/'36頁　表4-2'!C28</f>
        <v>0.3222091915404565</v>
      </c>
      <c r="C28" s="9">
        <f>+('36頁　表4-2'!D32-'36頁　表4-2'!D28)/'36頁　表4-2'!D28</f>
        <v>0.4129252272481658</v>
      </c>
      <c r="D28" s="9">
        <f>+('36頁　表4-2'!E32-'36頁　表4-2'!E28)/'36頁　表4-2'!E28</f>
        <v>0.35854103647408814</v>
      </c>
      <c r="E28" s="9">
        <f>+('36頁　表4-2'!F32-'36頁　表4-2'!F28)/'36頁　表4-2'!F28</f>
        <v>0.8410544563333134</v>
      </c>
      <c r="F28" s="9">
        <f>+('36頁　表4-2'!G32-'36頁　表4-2'!G28)/'36頁　表4-2'!G28</f>
        <v>-0.001709613287021637</v>
      </c>
      <c r="G28" s="9">
        <f>+('36頁　表4-2'!H32-'36頁　表4-2'!H28)/'36頁　表4-2'!H28</f>
        <v>0.26333220300666893</v>
      </c>
      <c r="H28" s="9">
        <f>+('36頁　表4-2'!I32-'36頁　表4-2'!I28)/'36頁　表4-2'!I28</f>
        <v>0.49488701962724724</v>
      </c>
      <c r="I28" s="9">
        <f>+('36頁　表4-2'!J32-'36頁　表4-2'!J28)/'36頁　表4-2'!J28</f>
        <v>0.3183776556232358</v>
      </c>
    </row>
    <row r="29" spans="1:9" ht="13.5">
      <c r="A29" s="2" t="s">
        <v>22</v>
      </c>
      <c r="B29" s="9">
        <f>+('36頁　表4-2'!C33-'36頁　表4-2'!C29)/'36頁　表4-2'!C29</f>
        <v>0.08071539282248864</v>
      </c>
      <c r="C29" s="9">
        <f>+('36頁　表4-2'!D33-'36頁　表4-2'!D29)/'36頁　表4-2'!D29</f>
        <v>0.16805050552192008</v>
      </c>
      <c r="D29" s="9">
        <f>+('36頁　表4-2'!E33-'36頁　表4-2'!E29)/'36頁　表4-2'!E29</f>
        <v>0.07710578609000585</v>
      </c>
      <c r="E29" s="9">
        <f>+('36頁　表4-2'!F33-'36頁　表4-2'!F29)/'36頁　表4-2'!F29</f>
        <v>0.6387069596702205</v>
      </c>
      <c r="F29" s="9">
        <f>+('36頁　表4-2'!G33-'36頁　表4-2'!G29)/'36頁　表4-2'!G29</f>
        <v>0.029012002225578253</v>
      </c>
      <c r="G29" s="9">
        <f>+('36頁　表4-2'!H33-'36頁　表4-2'!H29)/'36頁　表4-2'!H29</f>
        <v>0.1783050211539126</v>
      </c>
      <c r="H29" s="9">
        <f>+('36頁　表4-2'!I33-'36頁　表4-2'!I29)/'36頁　表4-2'!I29</f>
        <v>0.10127484440875326</v>
      </c>
      <c r="I29" s="9">
        <f>+('36頁　表4-2'!J33-'36頁　表4-2'!J29)/'36頁　表4-2'!J29</f>
        <v>0.31101562895433915</v>
      </c>
    </row>
    <row r="30" spans="1:9" ht="13.5">
      <c r="A30" s="2" t="s">
        <v>23</v>
      </c>
      <c r="B30" s="9">
        <f>+('36頁　表4-2'!C34-'36頁　表4-2'!C30)/'36頁　表4-2'!C30</f>
        <v>-0.20947192110809998</v>
      </c>
      <c r="C30" s="9">
        <f>+('36頁　表4-2'!D34-'36頁　表4-2'!D30)/'36頁　表4-2'!D30</f>
        <v>-0.010436394568741373</v>
      </c>
      <c r="D30" s="9">
        <f>+('36頁　表4-2'!E34-'36頁　表4-2'!E30)/'36頁　表4-2'!E30</f>
        <v>0.06754135713545933</v>
      </c>
      <c r="E30" s="9">
        <f>+('36頁　表4-2'!F34-'36頁　表4-2'!F30)/'36頁　表4-2'!F30</f>
        <v>0.1445778597508187</v>
      </c>
      <c r="F30" s="9">
        <f>+('36頁　表4-2'!G34-'36頁　表4-2'!G30)/'36頁　表4-2'!G30</f>
        <v>-0.08145343449554036</v>
      </c>
      <c r="G30" s="9">
        <f>+('36頁　表4-2'!H34-'36頁　表4-2'!H30)/'36頁　表4-2'!H30</f>
        <v>-0.011688913833914932</v>
      </c>
      <c r="H30" s="9">
        <f>+('36頁　表4-2'!I34-'36頁　表4-2'!I30)/'36頁　表4-2'!I30</f>
        <v>-0.06337310442987928</v>
      </c>
      <c r="I30" s="9">
        <f>+('36頁　表4-2'!J34-'36頁　表4-2'!J30)/'36頁　表4-2'!J30</f>
        <v>-0.023680334489475936</v>
      </c>
    </row>
    <row r="31" spans="1:9" ht="13.5">
      <c r="A31" s="2" t="s">
        <v>24</v>
      </c>
      <c r="B31" s="9">
        <f>+('36頁　表4-2'!C35-'36頁　表4-2'!C31)/'36頁　表4-2'!C31</f>
        <v>-0.3172783978641946</v>
      </c>
      <c r="C31" s="9">
        <f>+('36頁　表4-2'!D35-'36頁　表4-2'!D31)/'36頁　表4-2'!D31</f>
        <v>-0.19993862023061257</v>
      </c>
      <c r="D31" s="9">
        <f>+('36頁　表4-2'!E35-'36頁　表4-2'!E31)/'36頁　表4-2'!E31</f>
        <v>-0.19654967553240105</v>
      </c>
      <c r="E31" s="9">
        <f>+('36頁　表4-2'!F35-'36頁　表4-2'!F31)/'36頁　表4-2'!F31</f>
        <v>0.04131004899469393</v>
      </c>
      <c r="F31" s="9">
        <f>+('36頁　表4-2'!G35-'36頁　表4-2'!G31)/'36頁　表4-2'!G31</f>
        <v>-0.2894551645096213</v>
      </c>
      <c r="G31" s="9">
        <f>+('36頁　表4-2'!H35-'36頁　表4-2'!H31)/'36頁　表4-2'!H31</f>
        <v>-0.2836513034022586</v>
      </c>
      <c r="H31" s="9">
        <f>+('36頁　表4-2'!I35-'36頁　表4-2'!I31)/'36頁　表4-2'!I31</f>
        <v>-0.2516308168768411</v>
      </c>
      <c r="I31" s="9">
        <f>+('36頁　表4-2'!J35-'36頁　表4-2'!J31)/'36頁　表4-2'!J31</f>
        <v>-0.29859632296763494</v>
      </c>
    </row>
    <row r="32" spans="1:9" ht="13.5">
      <c r="A32" s="2" t="s">
        <v>25</v>
      </c>
      <c r="B32" s="9">
        <f>+('36頁　表4-2'!C36-'36頁　表4-2'!C32)/'36頁　表4-2'!C32</f>
        <v>-0.4845231296402056</v>
      </c>
      <c r="C32" s="9">
        <f>+('36頁　表4-2'!D36-'36頁　表4-2'!D32)/'36頁　表4-2'!D32</f>
        <v>-0.14281829229945525</v>
      </c>
      <c r="D32" s="9">
        <f>+('36頁　表4-2'!E36-'36頁　表4-2'!E32)/'36頁　表4-2'!E32</f>
        <v>-0.20165890731096922</v>
      </c>
      <c r="E32" s="9">
        <f>+('36頁　表4-2'!F36-'36頁　表4-2'!F32)/'36頁　表4-2'!F32</f>
        <v>-0.030601642910484107</v>
      </c>
      <c r="F32" s="9">
        <f>+('36頁　表4-2'!G36-'36頁　表4-2'!G32)/'36頁　表4-2'!G32</f>
        <v>-0.29723823693509394</v>
      </c>
      <c r="G32" s="9">
        <f>+('36頁　表4-2'!H36-'36頁　表4-2'!H32)/'36頁　表4-2'!H32</f>
        <v>-0.5976093122299069</v>
      </c>
      <c r="H32" s="9">
        <f>+('36頁　表4-2'!I36-'36頁　表4-2'!I32)/'36頁　表4-2'!I32</f>
        <v>-0.34979128739817217</v>
      </c>
      <c r="I32" s="9">
        <f>+('36頁　表4-2'!J36-'36頁　表4-2'!J32)/'36頁　表4-2'!J32</f>
        <v>-0.2637783672266431</v>
      </c>
    </row>
    <row r="33" spans="1:9" ht="13.5">
      <c r="A33" s="2" t="s">
        <v>26</v>
      </c>
      <c r="B33" s="9">
        <f>+('36頁　表4-2'!C37-'36頁　表4-2'!C33)/'36頁　表4-2'!C33</f>
        <v>-0.030292832466596906</v>
      </c>
      <c r="C33" s="9">
        <f>+('36頁　表4-2'!D37-'36頁　表4-2'!D33)/'36頁　表4-2'!D33</f>
        <v>0.033856871989713266</v>
      </c>
      <c r="D33" s="9">
        <f>+('36頁　表4-2'!E37-'36頁　表4-2'!E33)/'36頁　表4-2'!E33</f>
        <v>-0.012085116727294827</v>
      </c>
      <c r="E33" s="9">
        <f>+('36頁　表4-2'!F37-'36頁　表4-2'!F33)/'36頁　表4-2'!F33</f>
        <v>-0.18281471869950547</v>
      </c>
      <c r="F33" s="9">
        <f>+('36頁　表4-2'!G37-'36頁　表4-2'!G33)/'36頁　表4-2'!G33</f>
        <v>-0.005631082959987641</v>
      </c>
      <c r="G33" s="9">
        <f>+('36頁　表4-2'!H37-'36頁　表4-2'!H33)/'36頁　表4-2'!H33</f>
        <v>-0.1917664162627105</v>
      </c>
      <c r="H33" s="9">
        <f>+('36頁　表4-2'!I37-'36頁　表4-2'!I33)/'36頁　表4-2'!I33</f>
        <v>-0.2033014611381017</v>
      </c>
      <c r="I33" s="9">
        <f>+('36頁　表4-2'!J37-'36頁　表4-2'!J33)/'36頁　表4-2'!J33</f>
        <v>0.0202305319737638</v>
      </c>
    </row>
    <row r="34" spans="1:9" ht="13.5">
      <c r="A34" s="2" t="s">
        <v>27</v>
      </c>
      <c r="B34" s="9">
        <f>+('36頁　表4-2'!C38-'36頁　表4-2'!C34)/'36頁　表4-2'!C34</f>
        <v>0.17367368558879195</v>
      </c>
      <c r="C34" s="9">
        <f>+('36頁　表4-2'!D38-'36頁　表4-2'!D34)/'36頁　表4-2'!D34</f>
        <v>0.2877225562903703</v>
      </c>
      <c r="D34" s="9">
        <f>+('36頁　表4-2'!E38-'36頁　表4-2'!E34)/'36頁　表4-2'!E34</f>
        <v>-0.024849513813860163</v>
      </c>
      <c r="E34" s="9">
        <f>+('36頁　表4-2'!F38-'36頁　表4-2'!F34)/'36頁　表4-2'!F34</f>
        <v>-0.14800052617732176</v>
      </c>
      <c r="F34" s="9">
        <f>+('36頁　表4-2'!G38-'36頁　表4-2'!G34)/'36頁　表4-2'!G34</f>
        <v>0.2178803092759129</v>
      </c>
      <c r="G34" s="9">
        <f>+('36頁　表4-2'!H38-'36頁　表4-2'!H34)/'36頁　表4-2'!H34</f>
        <v>-0.02968724279835391</v>
      </c>
      <c r="H34" s="9">
        <f>+('36頁　表4-2'!I38-'36頁　表4-2'!I34)/'36頁　表4-2'!I34</f>
        <v>0.1660147272641996</v>
      </c>
      <c r="I34" s="9">
        <f>+('36頁　表4-2'!J38-'36頁　表4-2'!J34)/'36頁　表4-2'!J34</f>
        <v>0.1261253808045317</v>
      </c>
    </row>
    <row r="35" spans="1:9" ht="13.5">
      <c r="A35" s="2" t="s">
        <v>28</v>
      </c>
      <c r="B35" s="9">
        <f>+('36頁　表4-2'!C39-'36頁　表4-2'!C35)/'36頁　表4-2'!C35</f>
        <v>0.5825693831822629</v>
      </c>
      <c r="C35" s="9">
        <f>+('36頁　表4-2'!D39-'36頁　表4-2'!D35)/'36頁　表4-2'!D35</f>
        <v>0.3928003865831727</v>
      </c>
      <c r="D35" s="9">
        <f>+('36頁　表4-2'!E39-'36頁　表4-2'!E35)/'36頁　表4-2'!E35</f>
        <v>0.18750248846772954</v>
      </c>
      <c r="E35" s="9">
        <f>+('36頁　表4-2'!F39-'36頁　表4-2'!F35)/'36頁　表4-2'!F35</f>
        <v>-0.12143456785302903</v>
      </c>
      <c r="F35" s="9">
        <f>+('36頁　表4-2'!G39-'36頁　表4-2'!G35)/'36頁　表4-2'!G35</f>
        <v>0.6879657403739129</v>
      </c>
      <c r="G35" s="9">
        <f>+('36頁　表4-2'!H39-'36頁　表4-2'!H35)/'36頁　表4-2'!H35</f>
        <v>0.8976929074327836</v>
      </c>
      <c r="H35" s="9">
        <f>+('36頁　表4-2'!I39-'36頁　表4-2'!I35)/'36頁　表4-2'!I35</f>
        <v>0.4813299719354992</v>
      </c>
      <c r="I35" s="9">
        <f>+('36頁　表4-2'!J39-'36頁　表4-2'!J35)/'36頁　表4-2'!J35</f>
        <v>0.3199898025991784</v>
      </c>
    </row>
    <row r="36" spans="1:9" ht="13.5">
      <c r="A36" s="2" t="s">
        <v>29</v>
      </c>
      <c r="B36" s="9">
        <f>+('36頁　表4-2'!C40-'36頁　表4-2'!C36)/'36頁　表4-2'!C36</f>
        <v>1.149020798625644</v>
      </c>
      <c r="C36" s="9">
        <f>+('36頁　表4-2'!D40-'36頁　表4-2'!D36)/'36頁　表4-2'!D36</f>
        <v>0.20737244948543554</v>
      </c>
      <c r="D36" s="9">
        <f>+('36頁　表4-2'!E40-'36頁　表4-2'!E36)/'36頁　表4-2'!E36</f>
        <v>0.17695361796043496</v>
      </c>
      <c r="E36" s="9">
        <f>+('36頁　表4-2'!F40-'36頁　表4-2'!F36)/'36頁　表4-2'!F36</f>
        <v>-0.0933548808467168</v>
      </c>
      <c r="F36" s="9">
        <f>+('36頁　表4-2'!G40-'36頁　表4-2'!G36)/'36頁　表4-2'!G36</f>
        <v>0.856930201786305</v>
      </c>
      <c r="G36" s="9">
        <f>+('36頁　表4-2'!H40-'36頁　表4-2'!H36)/'36頁　表4-2'!H36</f>
        <v>1.7638079779428113</v>
      </c>
      <c r="H36" s="9">
        <f>+('36頁　表4-2'!I40-'36頁　表4-2'!I36)/'36頁　表4-2'!I36</f>
        <v>0.9309369608869029</v>
      </c>
      <c r="I36" s="9">
        <f>+('36頁　表4-2'!J40-'36頁　表4-2'!J36)/'36頁　表4-2'!J36</f>
        <v>0.4059894974803372</v>
      </c>
    </row>
    <row r="37" spans="1:9" ht="13.5">
      <c r="A37" s="1" t="s">
        <v>30</v>
      </c>
      <c r="B37" s="9">
        <f>+('36頁　表4-2'!C41-'36頁　表4-2'!C37)/'36頁　表4-2'!C37</f>
        <v>0.07631252169009196</v>
      </c>
      <c r="C37" s="9">
        <f>+('36頁　表4-2'!D41-'36頁　表4-2'!D37)/'36頁　表4-2'!D37</f>
        <v>-0.09803005336809227</v>
      </c>
      <c r="D37" s="9">
        <f>+('36頁　表4-2'!E41-'36頁　表4-2'!E37)/'36頁　表4-2'!E37</f>
        <v>-0.12037858881633873</v>
      </c>
      <c r="E37" s="9">
        <f>+('36頁　表4-2'!F41-'36頁　表4-2'!F37)/'36頁　表4-2'!F37</f>
        <v>-0.17558326779762573</v>
      </c>
      <c r="F37" s="9">
        <f>+('36頁　表4-2'!G41-'36頁　表4-2'!G37)/'36頁　表4-2'!G37</f>
        <v>0.222681405411284</v>
      </c>
      <c r="G37" s="9">
        <f>+('36頁　表4-2'!H41-'36頁　表4-2'!H37)/'36頁　表4-2'!H37</f>
        <v>0.1509253019542792</v>
      </c>
      <c r="H37" s="9">
        <f>+('36頁　表4-2'!I41-'36頁　表4-2'!I37)/'36頁　表4-2'!I37</f>
        <v>0.555826325725073</v>
      </c>
      <c r="I37" s="9">
        <f>+('36頁　表4-2'!J41-'36頁　表4-2'!J37)/'36頁　表4-2'!J37</f>
        <v>-0.07603362079477272</v>
      </c>
    </row>
    <row r="38" spans="1:9" ht="13.5">
      <c r="A38" s="3" t="s">
        <v>31</v>
      </c>
      <c r="B38" s="10">
        <f>+('36頁　表4-2'!C42-'36頁　表4-2'!C38)/'36頁　表4-2'!C38</f>
        <v>-0.15003828542162137</v>
      </c>
      <c r="C38" s="10">
        <f>+('36頁　表4-2'!D42-'36頁　表4-2'!D38)/'36頁　表4-2'!D38</f>
        <v>-0.19433721054719727</v>
      </c>
      <c r="D38" s="10">
        <f>+('36頁　表4-2'!E42-'36頁　表4-2'!E38)/'36頁　表4-2'!E38</f>
        <v>-0.018283362727807173</v>
      </c>
      <c r="E38" s="10">
        <f>+('36頁　表4-2'!F42-'36頁　表4-2'!F38)/'36頁　表4-2'!F38</f>
        <v>-0.26472540876036377</v>
      </c>
      <c r="F38" s="10">
        <f>+('36頁　表4-2'!G42-'36頁　表4-2'!G38)/'36頁　表4-2'!G38</f>
        <v>-0.1642754059318798</v>
      </c>
      <c r="G38" s="10">
        <f>+('36頁　表4-2'!H42-'36頁　表4-2'!H38)/'36頁　表4-2'!H38</f>
        <v>-0.130902598118633</v>
      </c>
      <c r="H38" s="10">
        <f>+('36頁　表4-2'!I42-'36頁　表4-2'!I38)/'36頁　表4-2'!I38</f>
        <v>0.2445797768356355</v>
      </c>
      <c r="I38" s="10">
        <f>+('36頁　表4-2'!J42-'36頁　表4-2'!J38)/'36頁　表4-2'!J38</f>
        <v>-0.13403456307826606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紀子</dc:creator>
  <cp:keywords/>
  <dc:description/>
  <cp:lastModifiedBy>御園生 晴彦</cp:lastModifiedBy>
  <cp:lastPrinted>2013-04-16T01:18:29Z</cp:lastPrinted>
  <dcterms:created xsi:type="dcterms:W3CDTF">2013-04-15T08:30:40Z</dcterms:created>
  <dcterms:modified xsi:type="dcterms:W3CDTF">2014-10-09T08:20:43Z</dcterms:modified>
  <cp:category/>
  <cp:version/>
  <cp:contentType/>
  <cp:contentStatus/>
</cp:coreProperties>
</file>