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<sst xmlns="http://schemas.openxmlformats.org/spreadsheetml/2006/main" count="22" uniqueCount="22">
  <si>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社員名</t>
  </si>
  <si>
    <t>目標高</t>
  </si>
  <si>
    <t>契約高</t>
  </si>
  <si>
    <t>解約高</t>
  </si>
  <si>
    <t>解約率</t>
  </si>
  <si>
    <t>順位</t>
  </si>
  <si>
    <t>評価</t>
  </si>
  <si>
    <t>鈴木　光明</t>
  </si>
  <si>
    <t>田中　哲雄</t>
  </si>
  <si>
    <t>江藤　健二</t>
  </si>
  <si>
    <t>上田　和美</t>
  </si>
  <si>
    <t>渡辺ますみ</t>
  </si>
  <si>
    <t>小野　正則</t>
  </si>
  <si>
    <t>長谷川　徹</t>
  </si>
  <si>
    <t>山本　秀樹</t>
  </si>
  <si>
    <t>佐々木　実</t>
  </si>
  <si>
    <t>達成率</t>
  </si>
  <si>
    <t>合　計</t>
  </si>
  <si>
    <t>平　均</t>
  </si>
  <si>
    <t>最　高</t>
  </si>
  <si>
    <t>社 員 別 営 業 成 績 一 覧 表</t>
  </si>
  <si>
    <t>番号　名前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</si>
</sst>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76" fontId="0" fillId="0" borderId="1" xfId="15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6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0.25390625" style="0" bestFit="1" customWidth="1"/>
    <col min="4" max="4" width="9.25390625" style="0" bestFit="1" customWidth="1"/>
    <col min="5" max="6" width="7.125" style="0" bestFit="1" customWidth="1"/>
    <col min="7" max="8" width="5.25390625" style="0" bestFit="1" customWidth="1"/>
    <col min="9" max="16384" width="8.75390625" style="0" customWidth="1"/>
  </cols>
  <sheetData>
    <row r="1" ht="13.5">
      <c r="A1" t="s">
        <v>21</v>
      </c>
    </row>
    <row r="3" spans="1:8" ht="13.5">
      <c r="A3" s="15" t="s">
        <v>20</v>
      </c>
      <c r="B3" s="15"/>
      <c r="C3" s="15"/>
      <c r="D3" s="15"/>
      <c r="E3" s="15"/>
      <c r="F3" s="15"/>
      <c r="G3" s="15"/>
      <c r="H3" s="15"/>
    </row>
    <row r="4" ht="14.25" thickBot="1"/>
    <row r="5" spans="1:8" ht="13.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16</v>
      </c>
      <c r="G5" s="5" t="s">
        <v>5</v>
      </c>
      <c r="H5" s="6" t="s">
        <v>6</v>
      </c>
    </row>
    <row r="6" spans="1:8" ht="13.5">
      <c r="A6" s="7" t="s">
        <v>14</v>
      </c>
      <c r="B6" s="2">
        <v>6600000</v>
      </c>
      <c r="C6" s="2">
        <v>6540000</v>
      </c>
      <c r="D6" s="2">
        <v>310000</v>
      </c>
      <c r="E6" s="3">
        <f aca="true" t="shared" si="0" ref="E6:E14">D6/C6</f>
        <v>0.047400611620795105</v>
      </c>
      <c r="F6" s="3">
        <f aca="true" t="shared" si="1" ref="F6:F14">(C6-D6)/B6</f>
        <v>0.943939393939394</v>
      </c>
      <c r="G6" s="1">
        <f aca="true" t="shared" si="2" ref="G6:G14">RANK(F6,$F$6:$F$14,0)</f>
        <v>7</v>
      </c>
      <c r="H6" s="8" t="str">
        <f aca="true" t="shared" si="3" ref="H6:H14">IF(F6&gt;=115%,"Ａ",IF(F6&gt;=105%,"Ｂ","Ｃ"))</f>
        <v>Ｃ</v>
      </c>
    </row>
    <row r="7" spans="1:8" ht="13.5">
      <c r="A7" s="7" t="s">
        <v>9</v>
      </c>
      <c r="B7" s="2">
        <v>7500000</v>
      </c>
      <c r="C7" s="2">
        <v>8320000</v>
      </c>
      <c r="D7" s="2">
        <v>450000</v>
      </c>
      <c r="E7" s="3">
        <f t="shared" si="0"/>
        <v>0.054086538461538464</v>
      </c>
      <c r="F7" s="3">
        <f t="shared" si="1"/>
        <v>1.0493333333333332</v>
      </c>
      <c r="G7" s="1">
        <f t="shared" si="2"/>
        <v>5</v>
      </c>
      <c r="H7" s="8" t="str">
        <f t="shared" si="3"/>
        <v>Ｃ</v>
      </c>
    </row>
    <row r="8" spans="1:8" ht="13.5">
      <c r="A8" s="7" t="s">
        <v>11</v>
      </c>
      <c r="B8" s="2">
        <v>4200000</v>
      </c>
      <c r="C8" s="2">
        <v>4120000</v>
      </c>
      <c r="D8" s="2">
        <v>370000</v>
      </c>
      <c r="E8" s="3">
        <f t="shared" si="0"/>
        <v>0.08980582524271845</v>
      </c>
      <c r="F8" s="3">
        <f t="shared" si="1"/>
        <v>0.8928571428571429</v>
      </c>
      <c r="G8" s="1">
        <f t="shared" si="2"/>
        <v>9</v>
      </c>
      <c r="H8" s="8" t="str">
        <f t="shared" si="3"/>
        <v>Ｃ</v>
      </c>
    </row>
    <row r="9" spans="1:8" ht="13.5">
      <c r="A9" s="7" t="s">
        <v>8</v>
      </c>
      <c r="B9" s="2">
        <v>6700000</v>
      </c>
      <c r="C9" s="2">
        <v>8680000</v>
      </c>
      <c r="D9" s="2">
        <v>850000</v>
      </c>
      <c r="E9" s="3">
        <f t="shared" si="0"/>
        <v>0.097926267281106</v>
      </c>
      <c r="F9" s="3">
        <f t="shared" si="1"/>
        <v>1.1686567164179105</v>
      </c>
      <c r="G9" s="1">
        <f t="shared" si="2"/>
        <v>2</v>
      </c>
      <c r="H9" s="8" t="str">
        <f t="shared" si="3"/>
        <v>Ａ</v>
      </c>
    </row>
    <row r="10" spans="1:8" ht="13.5">
      <c r="A10" s="7" t="s">
        <v>15</v>
      </c>
      <c r="B10" s="2">
        <v>7900000</v>
      </c>
      <c r="C10" s="2">
        <v>8260000</v>
      </c>
      <c r="D10" s="2">
        <v>840000</v>
      </c>
      <c r="E10" s="3">
        <f t="shared" si="0"/>
        <v>0.1016949152542373</v>
      </c>
      <c r="F10" s="3">
        <f t="shared" si="1"/>
        <v>0.9392405063291139</v>
      </c>
      <c r="G10" s="1">
        <f t="shared" si="2"/>
        <v>8</v>
      </c>
      <c r="H10" s="8" t="str">
        <f t="shared" si="3"/>
        <v>Ｃ</v>
      </c>
    </row>
    <row r="11" spans="1:8" ht="13.5">
      <c r="A11" s="7" t="s">
        <v>7</v>
      </c>
      <c r="B11" s="2">
        <v>5600000</v>
      </c>
      <c r="C11" s="2">
        <v>7950000</v>
      </c>
      <c r="D11" s="2">
        <v>1340000</v>
      </c>
      <c r="E11" s="3">
        <f t="shared" si="0"/>
        <v>0.16855345911949685</v>
      </c>
      <c r="F11" s="3">
        <f t="shared" si="1"/>
        <v>1.1803571428571429</v>
      </c>
      <c r="G11" s="1">
        <f t="shared" si="2"/>
        <v>1</v>
      </c>
      <c r="H11" s="8" t="str">
        <f t="shared" si="3"/>
        <v>Ａ</v>
      </c>
    </row>
    <row r="12" spans="1:8" ht="13.5">
      <c r="A12" s="7" t="s">
        <v>13</v>
      </c>
      <c r="B12" s="2">
        <v>8400000</v>
      </c>
      <c r="C12" s="2">
        <v>9840000</v>
      </c>
      <c r="D12" s="2">
        <v>1760000</v>
      </c>
      <c r="E12" s="3">
        <f t="shared" si="0"/>
        <v>0.17886178861788618</v>
      </c>
      <c r="F12" s="3">
        <f t="shared" si="1"/>
        <v>0.9619047619047619</v>
      </c>
      <c r="G12" s="1">
        <f t="shared" si="2"/>
        <v>6</v>
      </c>
      <c r="H12" s="8" t="str">
        <f t="shared" si="3"/>
        <v>Ｃ</v>
      </c>
    </row>
    <row r="13" spans="1:8" ht="13.5">
      <c r="A13" s="7" t="s">
        <v>10</v>
      </c>
      <c r="B13" s="2">
        <v>3700000</v>
      </c>
      <c r="C13" s="2">
        <v>5050000</v>
      </c>
      <c r="D13" s="2">
        <v>920000</v>
      </c>
      <c r="E13" s="3">
        <f t="shared" si="0"/>
        <v>0.18217821782178217</v>
      </c>
      <c r="F13" s="3">
        <f t="shared" si="1"/>
        <v>1.1162162162162161</v>
      </c>
      <c r="G13" s="1">
        <f t="shared" si="2"/>
        <v>3</v>
      </c>
      <c r="H13" s="8" t="str">
        <f t="shared" si="3"/>
        <v>Ｂ</v>
      </c>
    </row>
    <row r="14" spans="1:8" ht="13.5">
      <c r="A14" s="7" t="s">
        <v>12</v>
      </c>
      <c r="B14" s="2">
        <v>5300000</v>
      </c>
      <c r="C14" s="2">
        <v>7190000</v>
      </c>
      <c r="D14" s="2">
        <v>1510000</v>
      </c>
      <c r="E14" s="3">
        <f t="shared" si="0"/>
        <v>0.21001390820584145</v>
      </c>
      <c r="F14" s="3">
        <f t="shared" si="1"/>
        <v>1.0716981132075472</v>
      </c>
      <c r="G14" s="1">
        <f t="shared" si="2"/>
        <v>4</v>
      </c>
      <c r="H14" s="8" t="str">
        <f t="shared" si="3"/>
        <v>Ｂ</v>
      </c>
    </row>
    <row r="15" spans="1:8" ht="13.5">
      <c r="A15" s="7"/>
      <c r="B15" s="2"/>
      <c r="C15" s="2"/>
      <c r="D15" s="2"/>
      <c r="E15" s="1"/>
      <c r="F15" s="1"/>
      <c r="G15" s="1"/>
      <c r="H15" s="9"/>
    </row>
    <row r="16" spans="1:8" ht="13.5">
      <c r="A16" s="10" t="s">
        <v>17</v>
      </c>
      <c r="B16" s="2">
        <f>SUM(B6:B15)</f>
        <v>55900000</v>
      </c>
      <c r="C16" s="2">
        <f>SUM(C6:C15)</f>
        <v>65950000</v>
      </c>
      <c r="D16" s="2">
        <f>SUM(D6:D15)</f>
        <v>8350000</v>
      </c>
      <c r="E16" s="1"/>
      <c r="F16" s="1"/>
      <c r="G16" s="1"/>
      <c r="H16" s="9"/>
    </row>
    <row r="17" spans="1:8" ht="13.5">
      <c r="A17" s="10" t="s">
        <v>18</v>
      </c>
      <c r="B17" s="2">
        <f>AVERAGE(B6:B14)</f>
        <v>6211111.111111111</v>
      </c>
      <c r="C17" s="2">
        <f>AVERAGE(C6:C14)</f>
        <v>7327777.777777778</v>
      </c>
      <c r="D17" s="2">
        <f>AVERAGE(D6:D14)</f>
        <v>927777.7777777778</v>
      </c>
      <c r="E17" s="1"/>
      <c r="F17" s="1"/>
      <c r="G17" s="1"/>
      <c r="H17" s="9"/>
    </row>
    <row r="18" spans="1:8" ht="14.25" thickBot="1">
      <c r="A18" s="11" t="s">
        <v>19</v>
      </c>
      <c r="B18" s="12">
        <f>MAX(B6:B14)</f>
        <v>8400000</v>
      </c>
      <c r="C18" s="12">
        <f>MAX(C6:C14)</f>
        <v>9840000</v>
      </c>
      <c r="D18" s="12">
        <f>MAX(D6:D14)</f>
        <v>1760000</v>
      </c>
      <c r="E18" s="13"/>
      <c r="F18" s="13"/>
      <c r="G18" s="13"/>
      <c r="H18" s="14"/>
    </row>
  </sheetData>
  <mergeCells count="1">
    <mergeCell ref="A3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</dc:creator>
  <cp:keywords/>
  <dc:description/>
  <cp:lastModifiedBy>森屋裕治</cp:lastModifiedBy>
  <cp:lastPrinted>2004-03-05T10:07:39Z</cp:lastPrinted>
  <dcterms:created xsi:type="dcterms:W3CDTF">2004-03-03T04:01:55Z</dcterms:created>
  <dcterms:modified xsi:type="dcterms:W3CDTF">2004-05-03T08:00:28Z</dcterms:modified>
  <cp:category/>
  <cp:version/>
  <cp:contentType/>
  <cp:contentStatus/>
</cp:coreProperties>
</file>