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<sst xmlns="http://schemas.openxmlformats.org/spreadsheetml/2006/main" count="23" uniqueCount="22">
  <si>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金　銭　出　納　帳</t>
  </si>
  <si>
    <t>日付</t>
  </si>
  <si>
    <t>摘要</t>
  </si>
  <si>
    <t>収入金額</t>
  </si>
  <si>
    <t>支出金額</t>
  </si>
  <si>
    <t>差引残高</t>
  </si>
  <si>
    <t>備考</t>
  </si>
  <si>
    <t>前月繰越</t>
  </si>
  <si>
    <t>月謝（一郎）</t>
  </si>
  <si>
    <t>買い物・食費</t>
  </si>
  <si>
    <t>パート収入</t>
  </si>
  <si>
    <t>買い物・洋服</t>
  </si>
  <si>
    <t>主人給料</t>
  </si>
  <si>
    <t>電気・ガス・水道代</t>
  </si>
  <si>
    <t>電話代</t>
  </si>
  <si>
    <t>給食費（麻理）</t>
  </si>
  <si>
    <t>収入金額の合計</t>
  </si>
  <si>
    <t>差引残高の最大値</t>
  </si>
  <si>
    <t>差引残高の最小値</t>
  </si>
  <si>
    <t>支出金額の平均</t>
  </si>
  <si>
    <t>医療費払戻金</t>
  </si>
  <si>
    <t>番号　名前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</si>
</sst>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1" xfId="16" applyNumberFormat="1" applyBorder="1" applyAlignment="1">
      <alignment vertical="center"/>
    </xf>
    <xf numFmtId="3" fontId="0" fillId="0" borderId="8" xfId="16" applyNumberFormat="1" applyBorder="1" applyAlignment="1">
      <alignment vertical="center"/>
    </xf>
    <xf numFmtId="3" fontId="0" fillId="0" borderId="0" xfId="0" applyNumberFormat="1" applyAlignment="1">
      <alignment vertical="center"/>
    </xf>
    <xf numFmtId="5" fontId="0" fillId="0" borderId="4" xfId="18" applyNumberFormat="1" applyBorder="1" applyAlignment="1">
      <alignment vertical="center"/>
    </xf>
    <xf numFmtId="5" fontId="0" fillId="0" borderId="6" xfId="18" applyNumberFormat="1" applyBorder="1" applyAlignment="1">
      <alignment vertical="center"/>
    </xf>
    <xf numFmtId="5" fontId="0" fillId="0" borderId="9" xfId="18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7.25390625" style="0" bestFit="1" customWidth="1"/>
    <col min="6" max="6" width="10.625" style="0" bestFit="1" customWidth="1"/>
    <col min="7" max="16384" width="9.125" style="0" customWidth="1"/>
  </cols>
  <sheetData>
    <row r="1" ht="13.5">
      <c r="A1" t="s">
        <v>21</v>
      </c>
    </row>
    <row r="3" spans="1:6" ht="13.5">
      <c r="A3" s="21" t="s">
        <v>0</v>
      </c>
      <c r="B3" s="21"/>
      <c r="C3" s="21"/>
      <c r="D3" s="21"/>
      <c r="E3" s="21"/>
      <c r="F3" s="21"/>
    </row>
    <row r="4" ht="14.25" thickBot="1"/>
    <row r="5" spans="1:6" ht="13.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6" ht="13.5">
      <c r="A6" s="6">
        <v>38169</v>
      </c>
      <c r="B6" s="1" t="s">
        <v>7</v>
      </c>
      <c r="C6" s="2">
        <v>47840</v>
      </c>
      <c r="D6" s="2"/>
      <c r="E6" s="15">
        <f>C6-D6</f>
        <v>47840</v>
      </c>
      <c r="F6" s="7" t="str">
        <f aca="true" t="shared" si="0" ref="F6:F16">IF(E6&gt;=200000,"その調子",IF(E6&gt;=100000,"少し節約",IF(E6&gt;=0,"大いに節約","赤字")))</f>
        <v>大いに節約</v>
      </c>
    </row>
    <row r="7" spans="1:6" ht="13.5">
      <c r="A7" s="6">
        <v>38173</v>
      </c>
      <c r="B7" s="1" t="s">
        <v>9</v>
      </c>
      <c r="C7" s="2"/>
      <c r="D7" s="2">
        <v>8729</v>
      </c>
      <c r="E7" s="15">
        <f aca="true" t="shared" si="1" ref="E7:E16">E6+C7-D7</f>
        <v>39111</v>
      </c>
      <c r="F7" s="7" t="str">
        <f t="shared" si="0"/>
        <v>大いに節約</v>
      </c>
    </row>
    <row r="8" spans="1:6" ht="13.5">
      <c r="A8" s="6">
        <v>38176</v>
      </c>
      <c r="B8" s="1" t="s">
        <v>8</v>
      </c>
      <c r="C8" s="2"/>
      <c r="D8" s="2">
        <v>37600</v>
      </c>
      <c r="E8" s="15">
        <f t="shared" si="1"/>
        <v>1511</v>
      </c>
      <c r="F8" s="7" t="str">
        <f t="shared" si="0"/>
        <v>大いに節約</v>
      </c>
    </row>
    <row r="9" spans="1:6" ht="13.5">
      <c r="A9" s="6">
        <v>38180</v>
      </c>
      <c r="B9" s="1" t="s">
        <v>9</v>
      </c>
      <c r="C9" s="2"/>
      <c r="D9" s="2">
        <v>12845</v>
      </c>
      <c r="E9" s="15">
        <f t="shared" si="1"/>
        <v>-11334</v>
      </c>
      <c r="F9" s="7" t="str">
        <f t="shared" si="0"/>
        <v>赤字</v>
      </c>
    </row>
    <row r="10" spans="1:6" ht="13.5">
      <c r="A10" s="6">
        <v>38186</v>
      </c>
      <c r="B10" s="1" t="s">
        <v>20</v>
      </c>
      <c r="C10" s="2">
        <v>6500</v>
      </c>
      <c r="D10" s="2"/>
      <c r="E10" s="15">
        <f t="shared" si="1"/>
        <v>-4834</v>
      </c>
      <c r="F10" s="7" t="str">
        <f t="shared" si="0"/>
        <v>赤字</v>
      </c>
    </row>
    <row r="11" spans="1:6" ht="13.5">
      <c r="A11" s="6">
        <v>38188</v>
      </c>
      <c r="B11" s="1" t="s">
        <v>11</v>
      </c>
      <c r="C11" s="2"/>
      <c r="D11" s="2">
        <v>28620</v>
      </c>
      <c r="E11" s="15">
        <f t="shared" si="1"/>
        <v>-33454</v>
      </c>
      <c r="F11" s="7" t="str">
        <f t="shared" si="0"/>
        <v>赤字</v>
      </c>
    </row>
    <row r="12" spans="1:6" ht="13.5">
      <c r="A12" s="6">
        <v>38190</v>
      </c>
      <c r="B12" s="1" t="s">
        <v>10</v>
      </c>
      <c r="C12" s="2">
        <v>36720</v>
      </c>
      <c r="D12" s="2"/>
      <c r="E12" s="15">
        <f t="shared" si="1"/>
        <v>3266</v>
      </c>
      <c r="F12" s="7" t="str">
        <f t="shared" si="0"/>
        <v>大いに節約</v>
      </c>
    </row>
    <row r="13" spans="1:6" ht="13.5">
      <c r="A13" s="6">
        <v>38193</v>
      </c>
      <c r="B13" s="1" t="s">
        <v>12</v>
      </c>
      <c r="C13" s="15">
        <v>315980</v>
      </c>
      <c r="D13" s="2"/>
      <c r="E13" s="15">
        <f t="shared" si="1"/>
        <v>319246</v>
      </c>
      <c r="F13" s="7" t="str">
        <f t="shared" si="0"/>
        <v>その調子</v>
      </c>
    </row>
    <row r="14" spans="1:6" ht="13.5">
      <c r="A14" s="6">
        <v>38196</v>
      </c>
      <c r="B14" s="1" t="s">
        <v>14</v>
      </c>
      <c r="C14" s="15"/>
      <c r="D14" s="2">
        <v>27197</v>
      </c>
      <c r="E14" s="15">
        <f t="shared" si="1"/>
        <v>292049</v>
      </c>
      <c r="F14" s="7" t="str">
        <f t="shared" si="0"/>
        <v>その調子</v>
      </c>
    </row>
    <row r="15" spans="1:6" ht="13.5">
      <c r="A15" s="6">
        <v>38197</v>
      </c>
      <c r="B15" s="1" t="s">
        <v>13</v>
      </c>
      <c r="C15" s="15"/>
      <c r="D15" s="2">
        <v>41563</v>
      </c>
      <c r="E15" s="15">
        <f t="shared" si="1"/>
        <v>250486</v>
      </c>
      <c r="F15" s="7" t="str">
        <f t="shared" si="0"/>
        <v>その調子</v>
      </c>
    </row>
    <row r="16" spans="1:6" ht="14.25" thickBot="1">
      <c r="A16" s="8">
        <v>38198</v>
      </c>
      <c r="B16" s="9" t="s">
        <v>15</v>
      </c>
      <c r="C16" s="16"/>
      <c r="D16" s="10">
        <v>9250</v>
      </c>
      <c r="E16" s="16">
        <f t="shared" si="1"/>
        <v>241236</v>
      </c>
      <c r="F16" s="11" t="str">
        <f t="shared" si="0"/>
        <v>その調子</v>
      </c>
    </row>
    <row r="17" ht="14.25" thickBot="1">
      <c r="C17" s="17"/>
    </row>
    <row r="18" spans="2:3" ht="13.5">
      <c r="B18" s="12" t="s">
        <v>16</v>
      </c>
      <c r="C18" s="18">
        <f>SUM(C6:C16)</f>
        <v>407040</v>
      </c>
    </row>
    <row r="19" spans="2:3" ht="13.5">
      <c r="B19" s="13" t="s">
        <v>19</v>
      </c>
      <c r="C19" s="19">
        <f>ROUNDUP(AVERAGE(D6:D16),0)</f>
        <v>23687</v>
      </c>
    </row>
    <row r="20" spans="2:3" ht="13.5">
      <c r="B20" s="13" t="s">
        <v>17</v>
      </c>
      <c r="C20" s="19">
        <f>MAX(E6:E16)</f>
        <v>319246</v>
      </c>
    </row>
    <row r="21" spans="2:3" ht="14.25" thickBot="1">
      <c r="B21" s="14" t="s">
        <v>18</v>
      </c>
      <c r="C21" s="20">
        <f>MIN(E6:E16)</f>
        <v>-33454</v>
      </c>
    </row>
  </sheetData>
  <mergeCells count="1">
    <mergeCell ref="A3:F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</dc:creator>
  <cp:keywords/>
  <dc:description/>
  <cp:lastModifiedBy>森屋裕治</cp:lastModifiedBy>
  <cp:lastPrinted>2004-03-05T10:08:53Z</cp:lastPrinted>
  <dcterms:created xsi:type="dcterms:W3CDTF">2004-03-03T04:55:26Z</dcterms:created>
  <dcterms:modified xsi:type="dcterms:W3CDTF">2004-05-03T07:46:31Z</dcterms:modified>
  <cp:category/>
  <cp:version/>
  <cp:contentType/>
  <cp:contentStatus/>
</cp:coreProperties>
</file>