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945" windowHeight="12585"/>
  </bookViews>
  <sheets>
    <sheet name="アップデートデータ" sheetId="1" r:id="rId1"/>
  </sheets>
  <calcPr calcId="145621"/>
</workbook>
</file>

<file path=xl/calcChain.xml><?xml version="1.0" encoding="utf-8"?>
<calcChain xmlns="http://schemas.openxmlformats.org/spreadsheetml/2006/main">
  <c r="J139" i="1" l="1"/>
  <c r="G139" i="1"/>
  <c r="I73" i="1"/>
  <c r="J73" i="1"/>
  <c r="K73" i="1"/>
  <c r="I74" i="1"/>
  <c r="J74" i="1"/>
  <c r="K74" i="1" s="1"/>
  <c r="I75" i="1"/>
  <c r="J75" i="1"/>
  <c r="K75" i="1" s="1"/>
  <c r="I76" i="1"/>
  <c r="J76" i="1"/>
  <c r="K76" i="1" s="1"/>
  <c r="I77" i="1"/>
  <c r="J77" i="1"/>
  <c r="K77" i="1" s="1"/>
  <c r="I78" i="1"/>
  <c r="J78" i="1"/>
  <c r="K78" i="1" s="1"/>
  <c r="I79" i="1"/>
  <c r="J79" i="1"/>
  <c r="K79" i="1" s="1"/>
  <c r="I80" i="1"/>
  <c r="J80" i="1"/>
  <c r="K80" i="1" s="1"/>
  <c r="I81" i="1"/>
  <c r="J81" i="1"/>
  <c r="K81" i="1" s="1"/>
  <c r="I82" i="1"/>
  <c r="J82" i="1"/>
  <c r="K82" i="1"/>
  <c r="I83" i="1"/>
  <c r="J83" i="1"/>
  <c r="K83" i="1" s="1"/>
  <c r="I84" i="1"/>
  <c r="J84" i="1"/>
  <c r="K84" i="1" s="1"/>
  <c r="I85" i="1"/>
  <c r="J85" i="1"/>
  <c r="K85" i="1" s="1"/>
  <c r="I86" i="1"/>
  <c r="J86" i="1"/>
  <c r="K86" i="1" s="1"/>
  <c r="I87" i="1"/>
  <c r="J87" i="1"/>
  <c r="K87" i="1" s="1"/>
  <c r="I88" i="1"/>
  <c r="J88" i="1"/>
  <c r="K88" i="1" s="1"/>
  <c r="I89" i="1"/>
  <c r="J89" i="1"/>
  <c r="K89" i="1" s="1"/>
  <c r="I90" i="1"/>
  <c r="J90" i="1"/>
  <c r="K90" i="1" s="1"/>
  <c r="I91" i="1"/>
  <c r="J91" i="1"/>
  <c r="K91" i="1" s="1"/>
  <c r="I92" i="1"/>
  <c r="J92" i="1"/>
  <c r="K92" i="1" s="1"/>
  <c r="I93" i="1"/>
  <c r="J93" i="1"/>
  <c r="K93" i="1"/>
  <c r="I94" i="1"/>
  <c r="J94" i="1"/>
  <c r="K94" i="1" s="1"/>
  <c r="I95" i="1"/>
  <c r="J95" i="1"/>
  <c r="K95" i="1" s="1"/>
  <c r="I96" i="1"/>
  <c r="J96" i="1"/>
  <c r="K96" i="1" s="1"/>
  <c r="I97" i="1"/>
  <c r="J97" i="1"/>
  <c r="K97" i="1"/>
  <c r="I98" i="1"/>
  <c r="J98" i="1"/>
  <c r="K98" i="1" s="1"/>
  <c r="I99" i="1"/>
  <c r="J99" i="1"/>
  <c r="K99" i="1" s="1"/>
  <c r="I100" i="1"/>
  <c r="J100" i="1"/>
  <c r="K100" i="1" s="1"/>
  <c r="I101" i="1"/>
  <c r="J101" i="1"/>
  <c r="K101" i="1"/>
  <c r="I102" i="1"/>
  <c r="J102" i="1"/>
  <c r="K102" i="1" s="1"/>
  <c r="I103" i="1"/>
  <c r="J103" i="1"/>
  <c r="K103" i="1" s="1"/>
  <c r="I104" i="1"/>
  <c r="J104" i="1"/>
  <c r="K104" i="1" s="1"/>
  <c r="I105" i="1"/>
  <c r="J105" i="1"/>
  <c r="K105" i="1"/>
  <c r="I106" i="1"/>
  <c r="J106" i="1"/>
  <c r="K106" i="1" s="1"/>
  <c r="I107" i="1"/>
  <c r="J107" i="1"/>
  <c r="K107" i="1" s="1"/>
  <c r="I108" i="1"/>
  <c r="J108" i="1"/>
  <c r="K108" i="1" s="1"/>
  <c r="I109" i="1"/>
  <c r="J109" i="1"/>
  <c r="K109" i="1"/>
  <c r="I110" i="1"/>
  <c r="J110" i="1"/>
  <c r="K110" i="1" s="1"/>
  <c r="I111" i="1"/>
  <c r="J111" i="1"/>
  <c r="K111" i="1" s="1"/>
  <c r="I112" i="1"/>
  <c r="J112" i="1"/>
  <c r="K112" i="1" s="1"/>
  <c r="I113" i="1"/>
  <c r="J113" i="1"/>
  <c r="K113" i="1"/>
  <c r="I114" i="1"/>
  <c r="J114" i="1"/>
  <c r="K114" i="1" s="1"/>
  <c r="I115" i="1"/>
  <c r="J115" i="1"/>
  <c r="K115" i="1" s="1"/>
  <c r="K72" i="1"/>
  <c r="J72" i="1"/>
  <c r="J71" i="1"/>
  <c r="I72" i="1"/>
  <c r="D52" i="1" l="1"/>
  <c r="C52" i="1"/>
</calcChain>
</file>

<file path=xl/sharedStrings.xml><?xml version="1.0" encoding="utf-8"?>
<sst xmlns="http://schemas.openxmlformats.org/spreadsheetml/2006/main" count="255" uniqueCount="136">
  <si>
    <t>ユニクロの店舗数</t>
    <phoneticPr fontId="1"/>
  </si>
  <si>
    <t>人口（万人）</t>
    <rPh sb="0" eb="2">
      <t>ジンコウ</t>
    </rPh>
    <phoneticPr fontId="1"/>
  </si>
  <si>
    <t>店舗数</t>
    <rPh sb="0" eb="2">
      <t>テンポ</t>
    </rPh>
    <rPh sb="2" eb="3">
      <t>スウ</t>
    </rPh>
    <phoneticPr fontId="1"/>
  </si>
  <si>
    <t>2010</t>
  </si>
  <si>
    <t>2013.1.23</t>
  </si>
  <si>
    <t>NoS</t>
  </si>
  <si>
    <t>01</t>
  </si>
  <si>
    <t>北 海 道</t>
  </si>
  <si>
    <t>02</t>
  </si>
  <si>
    <t>青 森 県</t>
  </si>
  <si>
    <t>03</t>
  </si>
  <si>
    <t>岩 手 県</t>
  </si>
  <si>
    <t>04</t>
  </si>
  <si>
    <t>宮 城 県</t>
  </si>
  <si>
    <t>05</t>
  </si>
  <si>
    <t>秋 田 県</t>
  </si>
  <si>
    <t>06</t>
  </si>
  <si>
    <t>山 形 県</t>
  </si>
  <si>
    <t>07</t>
  </si>
  <si>
    <t>福 島 県</t>
  </si>
  <si>
    <t>08</t>
  </si>
  <si>
    <t>茨 城 県</t>
  </si>
  <si>
    <t>09</t>
  </si>
  <si>
    <t>栃 木 県</t>
  </si>
  <si>
    <t>10</t>
  </si>
  <si>
    <t>群 馬 県</t>
  </si>
  <si>
    <t>11</t>
  </si>
  <si>
    <t>埼 玉 県</t>
  </si>
  <si>
    <t>12</t>
  </si>
  <si>
    <t>千 葉 県</t>
  </si>
  <si>
    <t>13</t>
  </si>
  <si>
    <t>東 京 都</t>
  </si>
  <si>
    <t>14</t>
  </si>
  <si>
    <t>神奈川県</t>
  </si>
  <si>
    <t>15</t>
  </si>
  <si>
    <t>新 潟 県</t>
  </si>
  <si>
    <t>16</t>
  </si>
  <si>
    <t>富 山 県</t>
  </si>
  <si>
    <t>17</t>
  </si>
  <si>
    <t>石 川 県</t>
  </si>
  <si>
    <t>18</t>
  </si>
  <si>
    <t>福 井 県</t>
  </si>
  <si>
    <t>19</t>
  </si>
  <si>
    <t>山 梨 県</t>
  </si>
  <si>
    <t>20</t>
  </si>
  <si>
    <t>長 野 県</t>
  </si>
  <si>
    <t>21</t>
  </si>
  <si>
    <t>岐 阜 県</t>
  </si>
  <si>
    <t>22</t>
  </si>
  <si>
    <t>静 岡 県</t>
  </si>
  <si>
    <t>23</t>
  </si>
  <si>
    <t>愛 知 県</t>
  </si>
  <si>
    <t>24</t>
  </si>
  <si>
    <t>三 重 県</t>
  </si>
  <si>
    <t>25</t>
  </si>
  <si>
    <t>滋 賀 県</t>
  </si>
  <si>
    <t>26</t>
  </si>
  <si>
    <t>京 都 府</t>
  </si>
  <si>
    <t>27</t>
  </si>
  <si>
    <t>大 阪 府</t>
  </si>
  <si>
    <t>28</t>
  </si>
  <si>
    <t>兵 庫 県</t>
  </si>
  <si>
    <t>29</t>
  </si>
  <si>
    <t>奈 良 県</t>
  </si>
  <si>
    <t>30</t>
  </si>
  <si>
    <t>和歌山県</t>
  </si>
  <si>
    <t>31</t>
  </si>
  <si>
    <t>鳥 取 県</t>
  </si>
  <si>
    <t>32</t>
  </si>
  <si>
    <t>島 根 県</t>
  </si>
  <si>
    <t>33</t>
  </si>
  <si>
    <t>岡 山 県</t>
  </si>
  <si>
    <t>34</t>
  </si>
  <si>
    <t>広 島 県</t>
  </si>
  <si>
    <t>35</t>
  </si>
  <si>
    <t>山 口 県</t>
  </si>
  <si>
    <t>36</t>
  </si>
  <si>
    <t>徳 島 県</t>
  </si>
  <si>
    <t>37</t>
  </si>
  <si>
    <t>香 川 県</t>
  </si>
  <si>
    <t>38</t>
  </si>
  <si>
    <t>愛 媛 県</t>
  </si>
  <si>
    <t>39</t>
  </si>
  <si>
    <t>高 知 県</t>
  </si>
  <si>
    <t>40</t>
  </si>
  <si>
    <t>福 岡 県</t>
  </si>
  <si>
    <t>41</t>
  </si>
  <si>
    <t>佐 賀 県</t>
  </si>
  <si>
    <t>42</t>
  </si>
  <si>
    <t>長 崎 県</t>
  </si>
  <si>
    <t>43</t>
  </si>
  <si>
    <t>熊 本 県</t>
  </si>
  <si>
    <t>44</t>
  </si>
  <si>
    <t>大 分 県</t>
  </si>
  <si>
    <t>45</t>
  </si>
  <si>
    <t>宮 崎 県</t>
  </si>
  <si>
    <t>46</t>
  </si>
  <si>
    <t>鹿児島県</t>
  </si>
  <si>
    <t>47</t>
  </si>
  <si>
    <t>沖 縄 県</t>
  </si>
  <si>
    <t>全国計</t>
    <rPh sb="0" eb="2">
      <t>ゼンコク</t>
    </rPh>
    <rPh sb="2" eb="3">
      <t>ケイ</t>
    </rPh>
    <phoneticPr fontId="1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</si>
  <si>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</si>
  <si>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</si>
  <si>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</si>
  <si>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</si>
  <si>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</si>
  <si>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</si>
  <si>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</si>
  <si>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</si>
  <si>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</si>
  <si>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</si>
  <si>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</si>
  <si>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</si>
  <si>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</si>
  <si>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</si>
  <si>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</si>
  <si>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</si>
  <si>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</si>
  <si>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</si>
  <si>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</si>
  <si>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</si>
  <si>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</si>
  <si>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</si>
  <si>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</si>
  <si>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</si>
  <si>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残差出力</t>
  </si>
  <si>
    <t>観測値</t>
  </si>
  <si>
    <t>予測値: NoS</t>
  </si>
  <si>
    <t>sq_Uh</t>
    <phoneticPr fontId="1"/>
  </si>
  <si>
    <t>nR^2</t>
    <phoneticPr fontId="1"/>
  </si>
  <si>
    <t>CHIINV</t>
    <phoneticPr fontId="1"/>
  </si>
  <si>
    <t>PoP</t>
    <phoneticPr fontId="1"/>
  </si>
  <si>
    <t>PoP</t>
    <phoneticPr fontId="1"/>
  </si>
  <si>
    <t>PoP</t>
    <phoneticPr fontId="1"/>
  </si>
  <si>
    <t>PoP^2</t>
    <phoneticPr fontId="1"/>
  </si>
  <si>
    <t>PoP^2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</si>
</sst>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ont="0" applyFill="0" applyBorder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NumberFormat="1" applyFont="1" applyBorder="1">
      <alignment vertical="center"/>
    </xf>
    <xf numFmtId="0" fontId="0" fillId="0" borderId="0" xfId="0" applyNumberFormat="1" applyBorder="1">
      <alignment vertical="center"/>
    </xf>
    <xf numFmtId="0" fontId="4" fillId="0" borderId="0" xfId="1" applyNumberFormat="1" applyFont="1" applyBorder="1">
      <alignment vertical="center"/>
    </xf>
    <xf numFmtId="0" fontId="4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abSelected="1" topLeftCell="A103" workbookViewId="0">
      <selection activeCell="K88" sqref="K88"/>
    </sheetView>
  </sheetViews>
  <sheetFormatPr defaultRowHeight="13.5"/>
  <cols>
    <col min="1" max="5" width="9" style="1"/>
    <col min="6" max="6" width="9" style="2"/>
    <col min="7" max="7" width="9.5" style="2" bestFit="1" customWidth="1"/>
    <col min="8" max="16384" width="9" style="2"/>
  </cols>
  <sheetData>
    <row r="1" spans="1:9">
      <c r="A1" s="1" t="s">
        <v>0</v>
      </c>
      <c r="F1" s="3"/>
      <c r="G1" s="3"/>
      <c r="H1" s="3" t="s">
        <v>4</v>
      </c>
      <c r="I1" s="4" t="s">
        <v>3</v>
      </c>
    </row>
    <row r="2" spans="1:9">
      <c r="A2" s="3"/>
      <c r="B2" s="3"/>
      <c r="C2" s="3" t="s">
        <v>2</v>
      </c>
      <c r="D2" s="3" t="s">
        <v>1</v>
      </c>
      <c r="E2" s="3"/>
      <c r="F2" s="3"/>
      <c r="G2" s="5"/>
      <c r="H2" s="3" t="s">
        <v>5</v>
      </c>
      <c r="I2" s="1" t="s">
        <v>132</v>
      </c>
    </row>
    <row r="3" spans="1:9">
      <c r="A3" s="3"/>
      <c r="B3" s="3"/>
      <c r="C3" s="3" t="s">
        <v>4</v>
      </c>
      <c r="D3" s="4" t="s">
        <v>3</v>
      </c>
      <c r="E3" s="4"/>
      <c r="F3" s="3" t="s">
        <v>6</v>
      </c>
      <c r="G3" s="4" t="s">
        <v>7</v>
      </c>
      <c r="H3" s="3">
        <v>30</v>
      </c>
      <c r="I3" s="1">
        <v>550.64189999999996</v>
      </c>
    </row>
    <row r="4" spans="1:9">
      <c r="A4" s="3"/>
      <c r="B4" s="5"/>
      <c r="C4" s="3" t="s">
        <v>5</v>
      </c>
      <c r="D4" s="1" t="s">
        <v>131</v>
      </c>
      <c r="F4" s="3" t="s">
        <v>8</v>
      </c>
      <c r="G4" s="4" t="s">
        <v>9</v>
      </c>
      <c r="H4" s="3">
        <v>9</v>
      </c>
      <c r="I4" s="1">
        <v>137.3339</v>
      </c>
    </row>
    <row r="5" spans="1:9">
      <c r="A5" s="3" t="s">
        <v>6</v>
      </c>
      <c r="B5" s="4" t="s">
        <v>7</v>
      </c>
      <c r="C5" s="3">
        <v>30</v>
      </c>
      <c r="D5" s="1">
        <v>550.64189999999996</v>
      </c>
      <c r="F5" s="3" t="s">
        <v>10</v>
      </c>
      <c r="G5" s="4" t="s">
        <v>11</v>
      </c>
      <c r="H5" s="3">
        <v>8</v>
      </c>
      <c r="I5" s="1">
        <v>133.0147</v>
      </c>
    </row>
    <row r="6" spans="1:9">
      <c r="A6" s="3" t="s">
        <v>8</v>
      </c>
      <c r="B6" s="4" t="s">
        <v>9</v>
      </c>
      <c r="C6" s="3">
        <v>9</v>
      </c>
      <c r="D6" s="1">
        <v>137.3339</v>
      </c>
      <c r="F6" s="3" t="s">
        <v>12</v>
      </c>
      <c r="G6" s="4" t="s">
        <v>13</v>
      </c>
      <c r="H6" s="3">
        <v>14</v>
      </c>
      <c r="I6" s="1">
        <v>234.81649999999999</v>
      </c>
    </row>
    <row r="7" spans="1:9">
      <c r="A7" s="3" t="s">
        <v>10</v>
      </c>
      <c r="B7" s="4" t="s">
        <v>11</v>
      </c>
      <c r="C7" s="3">
        <v>8</v>
      </c>
      <c r="D7" s="1">
        <v>133.0147</v>
      </c>
      <c r="F7" s="3" t="s">
        <v>14</v>
      </c>
      <c r="G7" s="4" t="s">
        <v>15</v>
      </c>
      <c r="H7" s="3">
        <v>6</v>
      </c>
      <c r="I7" s="1">
        <v>108.5997</v>
      </c>
    </row>
    <row r="8" spans="1:9">
      <c r="A8" s="3" t="s">
        <v>12</v>
      </c>
      <c r="B8" s="4" t="s">
        <v>13</v>
      </c>
      <c r="C8" s="3">
        <v>14</v>
      </c>
      <c r="D8" s="1">
        <v>234.81649999999999</v>
      </c>
      <c r="F8" s="3" t="s">
        <v>16</v>
      </c>
      <c r="G8" s="4" t="s">
        <v>17</v>
      </c>
      <c r="H8" s="3">
        <v>8</v>
      </c>
      <c r="I8" s="1">
        <v>116.89239999999999</v>
      </c>
    </row>
    <row r="9" spans="1:9">
      <c r="A9" s="3" t="s">
        <v>14</v>
      </c>
      <c r="B9" s="4" t="s">
        <v>15</v>
      </c>
      <c r="C9" s="3">
        <v>6</v>
      </c>
      <c r="D9" s="1">
        <v>108.5997</v>
      </c>
      <c r="F9" s="3" t="s">
        <v>18</v>
      </c>
      <c r="G9" s="4" t="s">
        <v>19</v>
      </c>
      <c r="H9" s="3">
        <v>10</v>
      </c>
      <c r="I9" s="1">
        <v>202.90639999999999</v>
      </c>
    </row>
    <row r="10" spans="1:9">
      <c r="A10" s="3" t="s">
        <v>16</v>
      </c>
      <c r="B10" s="4" t="s">
        <v>17</v>
      </c>
      <c r="C10" s="3">
        <v>8</v>
      </c>
      <c r="D10" s="1">
        <v>116.89239999999999</v>
      </c>
      <c r="F10" s="3" t="s">
        <v>20</v>
      </c>
      <c r="G10" s="4" t="s">
        <v>21</v>
      </c>
      <c r="H10" s="3">
        <v>18</v>
      </c>
      <c r="I10" s="1">
        <v>296.97699999999998</v>
      </c>
    </row>
    <row r="11" spans="1:9">
      <c r="A11" s="3" t="s">
        <v>18</v>
      </c>
      <c r="B11" s="4" t="s">
        <v>19</v>
      </c>
      <c r="C11" s="3">
        <v>10</v>
      </c>
      <c r="D11" s="1">
        <v>202.90639999999999</v>
      </c>
      <c r="F11" s="3" t="s">
        <v>22</v>
      </c>
      <c r="G11" s="4" t="s">
        <v>23</v>
      </c>
      <c r="H11" s="3">
        <v>14</v>
      </c>
      <c r="I11" s="1">
        <v>200.76830000000001</v>
      </c>
    </row>
    <row r="12" spans="1:9">
      <c r="A12" s="3" t="s">
        <v>20</v>
      </c>
      <c r="B12" s="4" t="s">
        <v>21</v>
      </c>
      <c r="C12" s="3">
        <v>18</v>
      </c>
      <c r="D12" s="1">
        <v>296.97699999999998</v>
      </c>
      <c r="F12" s="3" t="s">
        <v>24</v>
      </c>
      <c r="G12" s="4" t="s">
        <v>25</v>
      </c>
      <c r="H12" s="3">
        <v>18</v>
      </c>
      <c r="I12" s="1">
        <v>200.80680000000001</v>
      </c>
    </row>
    <row r="13" spans="1:9">
      <c r="A13" s="3" t="s">
        <v>22</v>
      </c>
      <c r="B13" s="4" t="s">
        <v>23</v>
      </c>
      <c r="C13" s="3">
        <v>14</v>
      </c>
      <c r="D13" s="1">
        <v>200.76830000000001</v>
      </c>
      <c r="F13" s="3" t="s">
        <v>26</v>
      </c>
      <c r="G13" s="4" t="s">
        <v>27</v>
      </c>
      <c r="H13" s="3">
        <v>47</v>
      </c>
      <c r="I13" s="1">
        <v>719.4556</v>
      </c>
    </row>
    <row r="14" spans="1:9">
      <c r="A14" s="3" t="s">
        <v>24</v>
      </c>
      <c r="B14" s="4" t="s">
        <v>25</v>
      </c>
      <c r="C14" s="3">
        <v>18</v>
      </c>
      <c r="D14" s="1">
        <v>200.80680000000001</v>
      </c>
      <c r="F14" s="3" t="s">
        <v>28</v>
      </c>
      <c r="G14" s="4" t="s">
        <v>29</v>
      </c>
      <c r="H14" s="3">
        <v>44</v>
      </c>
      <c r="I14" s="1">
        <v>621.62890000000004</v>
      </c>
    </row>
    <row r="15" spans="1:9">
      <c r="A15" s="3" t="s">
        <v>26</v>
      </c>
      <c r="B15" s="4" t="s">
        <v>27</v>
      </c>
      <c r="C15" s="3">
        <v>47</v>
      </c>
      <c r="D15" s="1">
        <v>719.4556</v>
      </c>
      <c r="F15" s="3" t="s">
        <v>34</v>
      </c>
      <c r="G15" s="4" t="s">
        <v>35</v>
      </c>
      <c r="H15" s="3">
        <v>11</v>
      </c>
      <c r="I15" s="1">
        <v>237.44499999999999</v>
      </c>
    </row>
    <row r="16" spans="1:9">
      <c r="A16" s="3" t="s">
        <v>28</v>
      </c>
      <c r="B16" s="4" t="s">
        <v>29</v>
      </c>
      <c r="C16" s="3">
        <v>44</v>
      </c>
      <c r="D16" s="1">
        <v>621.62890000000004</v>
      </c>
      <c r="F16" s="3" t="s">
        <v>36</v>
      </c>
      <c r="G16" s="4" t="s">
        <v>37</v>
      </c>
      <c r="H16" s="3">
        <v>7</v>
      </c>
      <c r="I16" s="1">
        <v>109.32470000000001</v>
      </c>
    </row>
    <row r="17" spans="1:9">
      <c r="A17" s="3" t="s">
        <v>30</v>
      </c>
      <c r="B17" s="4" t="s">
        <v>31</v>
      </c>
      <c r="C17" s="3">
        <v>120</v>
      </c>
      <c r="D17" s="1">
        <v>1315.9387999999999</v>
      </c>
      <c r="F17" s="3" t="s">
        <v>38</v>
      </c>
      <c r="G17" s="4" t="s">
        <v>39</v>
      </c>
      <c r="H17" s="3">
        <v>7</v>
      </c>
      <c r="I17" s="1">
        <v>116.97880000000001</v>
      </c>
    </row>
    <row r="18" spans="1:9">
      <c r="A18" s="3" t="s">
        <v>32</v>
      </c>
      <c r="B18" s="4" t="s">
        <v>33</v>
      </c>
      <c r="C18" s="3">
        <v>64</v>
      </c>
      <c r="D18" s="1">
        <v>904.83309999999994</v>
      </c>
      <c r="F18" s="3" t="s">
        <v>40</v>
      </c>
      <c r="G18" s="4" t="s">
        <v>41</v>
      </c>
      <c r="H18" s="3">
        <v>5</v>
      </c>
      <c r="I18" s="1">
        <v>80.631399999999999</v>
      </c>
    </row>
    <row r="19" spans="1:9">
      <c r="A19" s="3" t="s">
        <v>34</v>
      </c>
      <c r="B19" s="4" t="s">
        <v>35</v>
      </c>
      <c r="C19" s="3">
        <v>11</v>
      </c>
      <c r="D19" s="1">
        <v>237.44499999999999</v>
      </c>
      <c r="F19" s="3" t="s">
        <v>42</v>
      </c>
      <c r="G19" s="4" t="s">
        <v>43</v>
      </c>
      <c r="H19" s="3">
        <v>5</v>
      </c>
      <c r="I19" s="1">
        <v>86.307500000000005</v>
      </c>
    </row>
    <row r="20" spans="1:9">
      <c r="A20" s="3" t="s">
        <v>36</v>
      </c>
      <c r="B20" s="4" t="s">
        <v>37</v>
      </c>
      <c r="C20" s="3">
        <v>7</v>
      </c>
      <c r="D20" s="1">
        <v>109.32470000000001</v>
      </c>
      <c r="F20" s="3" t="s">
        <v>44</v>
      </c>
      <c r="G20" s="4" t="s">
        <v>45</v>
      </c>
      <c r="H20" s="3">
        <v>11</v>
      </c>
      <c r="I20" s="1">
        <v>215.2449</v>
      </c>
    </row>
    <row r="21" spans="1:9">
      <c r="A21" s="3" t="s">
        <v>38</v>
      </c>
      <c r="B21" s="4" t="s">
        <v>39</v>
      </c>
      <c r="C21" s="3">
        <v>7</v>
      </c>
      <c r="D21" s="1">
        <v>116.97880000000001</v>
      </c>
      <c r="F21" s="3" t="s">
        <v>46</v>
      </c>
      <c r="G21" s="4" t="s">
        <v>47</v>
      </c>
      <c r="H21" s="3">
        <v>11</v>
      </c>
      <c r="I21" s="1">
        <v>208.07730000000001</v>
      </c>
    </row>
    <row r="22" spans="1:9">
      <c r="A22" s="3" t="s">
        <v>40</v>
      </c>
      <c r="B22" s="4" t="s">
        <v>41</v>
      </c>
      <c r="C22" s="3">
        <v>5</v>
      </c>
      <c r="D22" s="1">
        <v>80.631399999999999</v>
      </c>
      <c r="F22" s="3" t="s">
        <v>48</v>
      </c>
      <c r="G22" s="4" t="s">
        <v>49</v>
      </c>
      <c r="H22" s="3">
        <v>23</v>
      </c>
      <c r="I22" s="1">
        <v>376.50069999999999</v>
      </c>
    </row>
    <row r="23" spans="1:9">
      <c r="A23" s="3" t="s">
        <v>42</v>
      </c>
      <c r="B23" s="4" t="s">
        <v>43</v>
      </c>
      <c r="C23" s="3">
        <v>5</v>
      </c>
      <c r="D23" s="1">
        <v>86.307500000000005</v>
      </c>
      <c r="F23" s="3" t="s">
        <v>50</v>
      </c>
      <c r="G23" s="4" t="s">
        <v>51</v>
      </c>
      <c r="H23" s="3">
        <v>51</v>
      </c>
      <c r="I23" s="1">
        <v>741.07190000000003</v>
      </c>
    </row>
    <row r="24" spans="1:9">
      <c r="A24" s="3" t="s">
        <v>44</v>
      </c>
      <c r="B24" s="4" t="s">
        <v>45</v>
      </c>
      <c r="C24" s="3">
        <v>11</v>
      </c>
      <c r="D24" s="1">
        <v>215.2449</v>
      </c>
      <c r="F24" s="3" t="s">
        <v>52</v>
      </c>
      <c r="G24" s="4" t="s">
        <v>53</v>
      </c>
      <c r="H24" s="3">
        <v>10</v>
      </c>
      <c r="I24" s="1">
        <v>185.47239999999999</v>
      </c>
    </row>
    <row r="25" spans="1:9">
      <c r="A25" s="3" t="s">
        <v>46</v>
      </c>
      <c r="B25" s="4" t="s">
        <v>47</v>
      </c>
      <c r="C25" s="3">
        <v>11</v>
      </c>
      <c r="D25" s="1">
        <v>208.07730000000001</v>
      </c>
      <c r="F25" s="3" t="s">
        <v>54</v>
      </c>
      <c r="G25" s="4" t="s">
        <v>55</v>
      </c>
      <c r="H25" s="3">
        <v>7</v>
      </c>
      <c r="I25" s="1">
        <v>141.07769999999999</v>
      </c>
    </row>
    <row r="26" spans="1:9">
      <c r="A26" s="3" t="s">
        <v>48</v>
      </c>
      <c r="B26" s="4" t="s">
        <v>49</v>
      </c>
      <c r="C26" s="3">
        <v>23</v>
      </c>
      <c r="D26" s="1">
        <v>376.50069999999999</v>
      </c>
      <c r="F26" s="3" t="s">
        <v>56</v>
      </c>
      <c r="G26" s="4" t="s">
        <v>57</v>
      </c>
      <c r="H26" s="3">
        <v>22</v>
      </c>
      <c r="I26" s="1">
        <v>263.60919999999999</v>
      </c>
    </row>
    <row r="27" spans="1:9">
      <c r="A27" s="3" t="s">
        <v>50</v>
      </c>
      <c r="B27" s="4" t="s">
        <v>51</v>
      </c>
      <c r="C27" s="3">
        <v>51</v>
      </c>
      <c r="D27" s="1">
        <v>741.07190000000003</v>
      </c>
      <c r="F27" s="3" t="s">
        <v>60</v>
      </c>
      <c r="G27" s="4" t="s">
        <v>61</v>
      </c>
      <c r="H27" s="3">
        <v>39</v>
      </c>
      <c r="I27" s="1">
        <v>558.81330000000003</v>
      </c>
    </row>
    <row r="28" spans="1:9">
      <c r="A28" s="3" t="s">
        <v>52</v>
      </c>
      <c r="B28" s="4" t="s">
        <v>53</v>
      </c>
      <c r="C28" s="3">
        <v>10</v>
      </c>
      <c r="D28" s="1">
        <v>185.47239999999999</v>
      </c>
      <c r="F28" s="3" t="s">
        <v>62</v>
      </c>
      <c r="G28" s="4" t="s">
        <v>63</v>
      </c>
      <c r="H28" s="3">
        <v>9</v>
      </c>
      <c r="I28" s="1">
        <v>140.0728</v>
      </c>
    </row>
    <row r="29" spans="1:9">
      <c r="A29" s="3" t="s">
        <v>54</v>
      </c>
      <c r="B29" s="4" t="s">
        <v>55</v>
      </c>
      <c r="C29" s="3">
        <v>7</v>
      </c>
      <c r="D29" s="1">
        <v>141.07769999999999</v>
      </c>
      <c r="F29" s="3" t="s">
        <v>64</v>
      </c>
      <c r="G29" s="4" t="s">
        <v>65</v>
      </c>
      <c r="H29" s="3">
        <v>6</v>
      </c>
      <c r="I29" s="1">
        <v>100.21980000000001</v>
      </c>
    </row>
    <row r="30" spans="1:9">
      <c r="A30" s="3" t="s">
        <v>56</v>
      </c>
      <c r="B30" s="4" t="s">
        <v>57</v>
      </c>
      <c r="C30" s="3">
        <v>22</v>
      </c>
      <c r="D30" s="1">
        <v>263.60919999999999</v>
      </c>
      <c r="F30" s="3" t="s">
        <v>66</v>
      </c>
      <c r="G30" s="4" t="s">
        <v>67</v>
      </c>
      <c r="H30" s="3">
        <v>3</v>
      </c>
      <c r="I30" s="1">
        <v>58.866700000000002</v>
      </c>
    </row>
    <row r="31" spans="1:9">
      <c r="A31" s="3" t="s">
        <v>58</v>
      </c>
      <c r="B31" s="4" t="s">
        <v>59</v>
      </c>
      <c r="C31" s="3">
        <v>75</v>
      </c>
      <c r="D31" s="1">
        <v>886.52449999999999</v>
      </c>
      <c r="F31" s="3" t="s">
        <v>68</v>
      </c>
      <c r="G31" s="4" t="s">
        <v>69</v>
      </c>
      <c r="H31" s="3">
        <v>3</v>
      </c>
      <c r="I31" s="1">
        <v>71.739699999999999</v>
      </c>
    </row>
    <row r="32" spans="1:9">
      <c r="A32" s="3" t="s">
        <v>60</v>
      </c>
      <c r="B32" s="4" t="s">
        <v>61</v>
      </c>
      <c r="C32" s="3">
        <v>39</v>
      </c>
      <c r="D32" s="1">
        <v>558.81330000000003</v>
      </c>
      <c r="F32" s="3" t="s">
        <v>70</v>
      </c>
      <c r="G32" s="4" t="s">
        <v>71</v>
      </c>
      <c r="H32" s="3">
        <v>10</v>
      </c>
      <c r="I32" s="1">
        <v>194.52760000000001</v>
      </c>
    </row>
    <row r="33" spans="1:14">
      <c r="A33" s="3" t="s">
        <v>62</v>
      </c>
      <c r="B33" s="4" t="s">
        <v>63</v>
      </c>
      <c r="C33" s="3">
        <v>9</v>
      </c>
      <c r="D33" s="1">
        <v>140.0728</v>
      </c>
      <c r="F33" s="3" t="s">
        <v>72</v>
      </c>
      <c r="G33" s="4" t="s">
        <v>73</v>
      </c>
      <c r="H33" s="3">
        <v>18</v>
      </c>
      <c r="I33" s="1">
        <v>286.07499999999999</v>
      </c>
    </row>
    <row r="34" spans="1:14">
      <c r="A34" s="3" t="s">
        <v>64</v>
      </c>
      <c r="B34" s="4" t="s">
        <v>65</v>
      </c>
      <c r="C34" s="3">
        <v>6</v>
      </c>
      <c r="D34" s="1">
        <v>100.21980000000001</v>
      </c>
      <c r="F34" s="3" t="s">
        <v>74</v>
      </c>
      <c r="G34" s="4" t="s">
        <v>75</v>
      </c>
      <c r="H34" s="3">
        <v>10</v>
      </c>
      <c r="I34" s="1">
        <v>145.13380000000001</v>
      </c>
    </row>
    <row r="35" spans="1:14">
      <c r="A35" s="3" t="s">
        <v>66</v>
      </c>
      <c r="B35" s="4" t="s">
        <v>67</v>
      </c>
      <c r="C35" s="3">
        <v>3</v>
      </c>
      <c r="D35" s="1">
        <v>58.866700000000002</v>
      </c>
      <c r="F35" s="3" t="s">
        <v>76</v>
      </c>
      <c r="G35" s="4" t="s">
        <v>77</v>
      </c>
      <c r="H35" s="3">
        <v>5</v>
      </c>
      <c r="I35" s="1">
        <v>78.549099999999996</v>
      </c>
    </row>
    <row r="36" spans="1:14">
      <c r="A36" s="3" t="s">
        <v>68</v>
      </c>
      <c r="B36" s="4" t="s">
        <v>69</v>
      </c>
      <c r="C36" s="3">
        <v>3</v>
      </c>
      <c r="D36" s="1">
        <v>71.739699999999999</v>
      </c>
      <c r="F36" s="3" t="s">
        <v>78</v>
      </c>
      <c r="G36" s="4" t="s">
        <v>79</v>
      </c>
      <c r="H36" s="3">
        <v>6</v>
      </c>
      <c r="I36" s="1">
        <v>99.584199999999996</v>
      </c>
    </row>
    <row r="37" spans="1:14">
      <c r="A37" s="3" t="s">
        <v>70</v>
      </c>
      <c r="B37" s="4" t="s">
        <v>71</v>
      </c>
      <c r="C37" s="3">
        <v>10</v>
      </c>
      <c r="D37" s="1">
        <v>194.52760000000001</v>
      </c>
      <c r="F37" s="3" t="s">
        <v>80</v>
      </c>
      <c r="G37" s="4" t="s">
        <v>81</v>
      </c>
      <c r="H37" s="3">
        <v>9</v>
      </c>
      <c r="I37" s="1">
        <v>143.14930000000001</v>
      </c>
    </row>
    <row r="38" spans="1:14">
      <c r="A38" s="3" t="s">
        <v>72</v>
      </c>
      <c r="B38" s="4" t="s">
        <v>73</v>
      </c>
      <c r="C38" s="3">
        <v>18</v>
      </c>
      <c r="D38" s="1">
        <v>286.07499999999999</v>
      </c>
      <c r="F38" s="3" t="s">
        <v>82</v>
      </c>
      <c r="G38" s="4" t="s">
        <v>83</v>
      </c>
      <c r="H38" s="3">
        <v>4</v>
      </c>
      <c r="I38" s="1">
        <v>76.445599999999999</v>
      </c>
    </row>
    <row r="39" spans="1:14">
      <c r="A39" s="3" t="s">
        <v>74</v>
      </c>
      <c r="B39" s="4" t="s">
        <v>75</v>
      </c>
      <c r="C39" s="3">
        <v>10</v>
      </c>
      <c r="D39" s="1">
        <v>145.13380000000001</v>
      </c>
      <c r="F39" s="3" t="s">
        <v>84</v>
      </c>
      <c r="G39" s="4" t="s">
        <v>85</v>
      </c>
      <c r="H39" s="3">
        <v>32</v>
      </c>
      <c r="I39" s="1">
        <v>507.1968</v>
      </c>
    </row>
    <row r="40" spans="1:14">
      <c r="A40" s="3" t="s">
        <v>76</v>
      </c>
      <c r="B40" s="4" t="s">
        <v>77</v>
      </c>
      <c r="C40" s="3">
        <v>5</v>
      </c>
      <c r="D40" s="1">
        <v>78.549099999999996</v>
      </c>
      <c r="F40" s="3" t="s">
        <v>86</v>
      </c>
      <c r="G40" s="4" t="s">
        <v>87</v>
      </c>
      <c r="H40" s="3">
        <v>4</v>
      </c>
      <c r="I40" s="1">
        <v>84.978800000000007</v>
      </c>
    </row>
    <row r="41" spans="1:14">
      <c r="A41" s="3" t="s">
        <v>78</v>
      </c>
      <c r="B41" s="4" t="s">
        <v>79</v>
      </c>
      <c r="C41" s="3">
        <v>6</v>
      </c>
      <c r="D41" s="1">
        <v>99.584199999999996</v>
      </c>
      <c r="F41" s="3" t="s">
        <v>88</v>
      </c>
      <c r="G41" s="4" t="s">
        <v>89</v>
      </c>
      <c r="H41" s="3">
        <v>8</v>
      </c>
      <c r="I41" s="1">
        <v>142.67789999999999</v>
      </c>
    </row>
    <row r="42" spans="1:14">
      <c r="A42" s="3" t="s">
        <v>80</v>
      </c>
      <c r="B42" s="4" t="s">
        <v>81</v>
      </c>
      <c r="C42" s="3">
        <v>9</v>
      </c>
      <c r="D42" s="1">
        <v>143.14930000000001</v>
      </c>
      <c r="F42" s="3" t="s">
        <v>90</v>
      </c>
      <c r="G42" s="4" t="s">
        <v>91</v>
      </c>
      <c r="H42" s="3">
        <v>10</v>
      </c>
      <c r="I42" s="1">
        <v>181.74260000000001</v>
      </c>
    </row>
    <row r="43" spans="1:14">
      <c r="A43" s="3" t="s">
        <v>82</v>
      </c>
      <c r="B43" s="4" t="s">
        <v>83</v>
      </c>
      <c r="C43" s="3">
        <v>4</v>
      </c>
      <c r="D43" s="1">
        <v>76.445599999999999</v>
      </c>
      <c r="F43" s="3" t="s">
        <v>92</v>
      </c>
      <c r="G43" s="4" t="s">
        <v>93</v>
      </c>
      <c r="H43" s="3">
        <v>8</v>
      </c>
      <c r="I43" s="1">
        <v>119.6529</v>
      </c>
    </row>
    <row r="44" spans="1:14">
      <c r="A44" s="3" t="s">
        <v>84</v>
      </c>
      <c r="B44" s="4" t="s">
        <v>85</v>
      </c>
      <c r="C44" s="3">
        <v>32</v>
      </c>
      <c r="D44" s="1">
        <v>507.1968</v>
      </c>
      <c r="F44" s="3" t="s">
        <v>94</v>
      </c>
      <c r="G44" s="4" t="s">
        <v>95</v>
      </c>
      <c r="H44" s="3">
        <v>9</v>
      </c>
      <c r="I44" s="1">
        <v>113.52330000000001</v>
      </c>
    </row>
    <row r="45" spans="1:14">
      <c r="A45" s="3" t="s">
        <v>86</v>
      </c>
      <c r="B45" s="4" t="s">
        <v>87</v>
      </c>
      <c r="C45" s="3">
        <v>4</v>
      </c>
      <c r="D45" s="1">
        <v>84.978800000000007</v>
      </c>
      <c r="F45" s="3" t="s">
        <v>96</v>
      </c>
      <c r="G45" s="4" t="s">
        <v>97</v>
      </c>
      <c r="H45" s="3">
        <v>11</v>
      </c>
      <c r="I45" s="1">
        <v>170.6242</v>
      </c>
    </row>
    <row r="46" spans="1:14">
      <c r="A46" s="3" t="s">
        <v>88</v>
      </c>
      <c r="B46" s="4" t="s">
        <v>89</v>
      </c>
      <c r="C46" s="3">
        <v>8</v>
      </c>
      <c r="D46" s="1">
        <v>142.67789999999999</v>
      </c>
      <c r="F46" s="3" t="s">
        <v>98</v>
      </c>
      <c r="G46" s="4" t="s">
        <v>99</v>
      </c>
      <c r="H46" s="3">
        <v>5</v>
      </c>
      <c r="I46" s="1">
        <v>139.2818</v>
      </c>
    </row>
    <row r="47" spans="1:14">
      <c r="A47" s="3" t="s">
        <v>90</v>
      </c>
      <c r="B47" s="4" t="s">
        <v>91</v>
      </c>
      <c r="C47" s="3">
        <v>10</v>
      </c>
      <c r="D47" s="1">
        <v>181.74260000000001</v>
      </c>
    </row>
    <row r="48" spans="1:14">
      <c r="A48" s="3" t="s">
        <v>92</v>
      </c>
      <c r="B48" s="4" t="s">
        <v>93</v>
      </c>
      <c r="C48" s="3">
        <v>8</v>
      </c>
      <c r="D48" s="1">
        <v>119.6529</v>
      </c>
      <c r="F48" t="s">
        <v>101</v>
      </c>
      <c r="G48"/>
      <c r="H48"/>
      <c r="I48"/>
      <c r="J48"/>
      <c r="K48"/>
      <c r="L48"/>
      <c r="M48"/>
      <c r="N48"/>
    </row>
    <row r="49" spans="1:14" ht="14.25" thickBot="1">
      <c r="A49" s="3" t="s">
        <v>94</v>
      </c>
      <c r="B49" s="4" t="s">
        <v>95</v>
      </c>
      <c r="C49" s="3">
        <v>9</v>
      </c>
      <c r="D49" s="1">
        <v>113.52330000000001</v>
      </c>
      <c r="F49"/>
      <c r="G49"/>
      <c r="H49"/>
      <c r="I49"/>
      <c r="J49"/>
      <c r="K49"/>
      <c r="L49"/>
      <c r="M49"/>
      <c r="N49"/>
    </row>
    <row r="50" spans="1:14">
      <c r="A50" s="3" t="s">
        <v>96</v>
      </c>
      <c r="B50" s="4" t="s">
        <v>97</v>
      </c>
      <c r="C50" s="3">
        <v>11</v>
      </c>
      <c r="D50" s="1">
        <v>170.6242</v>
      </c>
      <c r="F50" s="9" t="s">
        <v>102</v>
      </c>
      <c r="G50" s="9"/>
      <c r="H50"/>
      <c r="I50"/>
      <c r="J50"/>
      <c r="K50"/>
      <c r="L50"/>
      <c r="M50"/>
      <c r="N50"/>
    </row>
    <row r="51" spans="1:14">
      <c r="A51" s="3" t="s">
        <v>98</v>
      </c>
      <c r="B51" s="4" t="s">
        <v>99</v>
      </c>
      <c r="C51" s="3">
        <v>5</v>
      </c>
      <c r="D51" s="1">
        <v>139.2818</v>
      </c>
      <c r="F51" s="6" t="s">
        <v>103</v>
      </c>
      <c r="G51" s="6">
        <v>0.98460259162523711</v>
      </c>
      <c r="H51"/>
      <c r="I51"/>
      <c r="J51"/>
      <c r="K51"/>
      <c r="L51"/>
      <c r="M51"/>
      <c r="N51"/>
    </row>
    <row r="52" spans="1:14">
      <c r="A52" s="3"/>
      <c r="B52" s="4" t="s">
        <v>100</v>
      </c>
      <c r="C52" s="1">
        <f>SUM(C5:C51)</f>
        <v>864</v>
      </c>
      <c r="D52" s="1">
        <f>SUM(D5:D51)</f>
        <v>12805.735199999999</v>
      </c>
      <c r="F52" s="6" t="s">
        <v>104</v>
      </c>
      <c r="G52" s="6">
        <v>0.9694422634351334</v>
      </c>
      <c r="H52"/>
      <c r="I52"/>
      <c r="J52"/>
      <c r="K52"/>
      <c r="L52"/>
      <c r="M52"/>
      <c r="N52"/>
    </row>
    <row r="53" spans="1:14">
      <c r="F53" s="6" t="s">
        <v>105</v>
      </c>
      <c r="G53" s="6">
        <v>0.96871469827882706</v>
      </c>
      <c r="H53"/>
      <c r="I53"/>
      <c r="J53"/>
      <c r="K53"/>
      <c r="L53"/>
      <c r="M53"/>
      <c r="N53"/>
    </row>
    <row r="54" spans="1:14">
      <c r="B54" s="4"/>
      <c r="F54" s="6" t="s">
        <v>106</v>
      </c>
      <c r="G54" s="6">
        <v>2.1270124666305898</v>
      </c>
      <c r="H54"/>
      <c r="I54"/>
      <c r="J54"/>
      <c r="K54"/>
      <c r="L54"/>
      <c r="M54"/>
      <c r="N54"/>
    </row>
    <row r="55" spans="1:14" ht="14.25" thickBot="1">
      <c r="F55" s="7" t="s">
        <v>107</v>
      </c>
      <c r="G55" s="7">
        <v>44</v>
      </c>
      <c r="H55"/>
      <c r="I55"/>
      <c r="J55"/>
      <c r="K55"/>
      <c r="L55"/>
      <c r="M55"/>
      <c r="N55"/>
    </row>
    <row r="56" spans="1:14">
      <c r="F56"/>
      <c r="G56"/>
      <c r="H56"/>
      <c r="I56"/>
      <c r="J56"/>
      <c r="K56"/>
      <c r="L56"/>
      <c r="M56"/>
      <c r="N56"/>
    </row>
    <row r="57" spans="1:14" ht="14.25" thickBot="1">
      <c r="F57" t="s">
        <v>108</v>
      </c>
      <c r="G57"/>
      <c r="H57"/>
      <c r="I57"/>
      <c r="J57"/>
      <c r="K57"/>
      <c r="L57"/>
      <c r="M57"/>
      <c r="N57"/>
    </row>
    <row r="58" spans="1:14">
      <c r="F58" s="8"/>
      <c r="G58" s="8" t="s">
        <v>113</v>
      </c>
      <c r="H58" s="8" t="s">
        <v>114</v>
      </c>
      <c r="I58" s="8" t="s">
        <v>115</v>
      </c>
      <c r="J58" s="8" t="s">
        <v>116</v>
      </c>
      <c r="K58" s="8" t="s">
        <v>117</v>
      </c>
      <c r="L58"/>
      <c r="M58"/>
      <c r="N58"/>
    </row>
    <row r="59" spans="1:14">
      <c r="F59" s="6" t="s">
        <v>109</v>
      </c>
      <c r="G59" s="6">
        <v>1</v>
      </c>
      <c r="H59" s="6">
        <v>6028.2343546055181</v>
      </c>
      <c r="I59" s="6">
        <v>6028.2343546055181</v>
      </c>
      <c r="J59" s="6">
        <v>1332.4473485738799</v>
      </c>
      <c r="K59" s="6">
        <v>1.9129509651371464E-33</v>
      </c>
      <c r="L59"/>
      <c r="M59"/>
      <c r="N59"/>
    </row>
    <row r="60" spans="1:14">
      <c r="F60" s="6" t="s">
        <v>110</v>
      </c>
      <c r="G60" s="6">
        <v>42</v>
      </c>
      <c r="H60" s="6">
        <v>190.01564539448174</v>
      </c>
      <c r="I60" s="6">
        <v>4.5241820332019458</v>
      </c>
      <c r="J60" s="6"/>
      <c r="K60" s="6"/>
      <c r="L60"/>
      <c r="M60"/>
      <c r="N60"/>
    </row>
    <row r="61" spans="1:14" ht="14.25" thickBot="1">
      <c r="F61" s="7" t="s">
        <v>111</v>
      </c>
      <c r="G61" s="7">
        <v>43</v>
      </c>
      <c r="H61" s="7">
        <v>6218.25</v>
      </c>
      <c r="I61" s="7"/>
      <c r="J61" s="7"/>
      <c r="K61" s="7"/>
      <c r="L61"/>
      <c r="M61"/>
      <c r="N61"/>
    </row>
    <row r="62" spans="1:14" ht="14.25" thickBot="1">
      <c r="F62"/>
      <c r="G62"/>
      <c r="H62"/>
      <c r="I62"/>
      <c r="J62"/>
      <c r="K62"/>
      <c r="L62"/>
      <c r="M62"/>
      <c r="N62"/>
    </row>
    <row r="63" spans="1:14">
      <c r="F63" s="8"/>
      <c r="G63" s="8" t="s">
        <v>118</v>
      </c>
      <c r="H63" s="8" t="s">
        <v>106</v>
      </c>
      <c r="I63" s="8" t="s">
        <v>119</v>
      </c>
      <c r="J63" s="8" t="s">
        <v>120</v>
      </c>
      <c r="K63" s="8" t="s">
        <v>121</v>
      </c>
      <c r="L63" s="8" t="s">
        <v>122</v>
      </c>
      <c r="M63" s="8" t="s">
        <v>123</v>
      </c>
      <c r="N63" s="8" t="s">
        <v>124</v>
      </c>
    </row>
    <row r="64" spans="1:14">
      <c r="F64" s="6" t="s">
        <v>112</v>
      </c>
      <c r="G64" s="6">
        <v>-1.1214450356211056</v>
      </c>
      <c r="H64" s="6">
        <v>0.51846168514918411</v>
      </c>
      <c r="I64" s="6">
        <v>-2.1630239374360265</v>
      </c>
      <c r="J64" s="6">
        <v>3.6279484883228977E-2</v>
      </c>
      <c r="K64" s="6">
        <v>-2.1677430760330925</v>
      </c>
      <c r="L64" s="6">
        <v>-7.514699520911905E-2</v>
      </c>
      <c r="M64" s="6">
        <v>-2.1677430760330925</v>
      </c>
      <c r="N64" s="6">
        <v>-7.514699520911905E-2</v>
      </c>
    </row>
    <row r="65" spans="6:14" ht="14.25" thickBot="1">
      <c r="F65" s="7" t="s">
        <v>133</v>
      </c>
      <c r="G65" s="7">
        <v>6.7468960217321641E-2</v>
      </c>
      <c r="H65" s="7">
        <v>1.8483277705093728E-3</v>
      </c>
      <c r="I65" s="7">
        <v>36.502703305014002</v>
      </c>
      <c r="J65" s="7">
        <v>1.9129509651371464E-33</v>
      </c>
      <c r="K65" s="7">
        <v>6.3738883762845464E-2</v>
      </c>
      <c r="L65" s="7">
        <v>7.1199036671797819E-2</v>
      </c>
      <c r="M65" s="7">
        <v>6.3738883762845464E-2</v>
      </c>
      <c r="N65" s="7">
        <v>7.1199036671797819E-2</v>
      </c>
    </row>
    <row r="66" spans="6:14">
      <c r="F66"/>
      <c r="G66"/>
      <c r="H66"/>
      <c r="I66"/>
      <c r="J66"/>
      <c r="K66"/>
      <c r="L66"/>
      <c r="M66"/>
      <c r="N66"/>
    </row>
    <row r="67" spans="6:14">
      <c r="F67"/>
      <c r="G67"/>
      <c r="H67"/>
      <c r="I67"/>
      <c r="J67"/>
      <c r="K67"/>
      <c r="L67"/>
      <c r="M67"/>
      <c r="N67"/>
    </row>
    <row r="68" spans="6:14">
      <c r="F68"/>
      <c r="G68"/>
      <c r="H68"/>
      <c r="I68"/>
      <c r="J68"/>
      <c r="K68"/>
      <c r="L68"/>
      <c r="M68"/>
      <c r="N68"/>
    </row>
    <row r="69" spans="6:14">
      <c r="F69" t="s">
        <v>125</v>
      </c>
      <c r="G69"/>
      <c r="H69"/>
      <c r="I69"/>
      <c r="J69"/>
      <c r="K69"/>
      <c r="L69"/>
      <c r="M69"/>
      <c r="N69"/>
    </row>
    <row r="70" spans="6:14" ht="14.25" thickBot="1">
      <c r="F70"/>
      <c r="G70"/>
      <c r="H70"/>
      <c r="I70"/>
      <c r="J70"/>
      <c r="K70"/>
      <c r="L70"/>
      <c r="M70"/>
      <c r="N70"/>
    </row>
    <row r="71" spans="6:14">
      <c r="F71" s="8" t="s">
        <v>126</v>
      </c>
      <c r="G71" s="8" t="s">
        <v>127</v>
      </c>
      <c r="H71" s="8" t="s">
        <v>110</v>
      </c>
      <c r="I71" s="10" t="s">
        <v>128</v>
      </c>
      <c r="J71" t="str">
        <f>I2</f>
        <v>PoP</v>
      </c>
      <c r="K71" t="s">
        <v>135</v>
      </c>
      <c r="L71"/>
      <c r="M71"/>
      <c r="N71"/>
    </row>
    <row r="72" spans="6:14">
      <c r="F72" s="6">
        <v>1</v>
      </c>
      <c r="G72" s="6">
        <v>36.02979140946929</v>
      </c>
      <c r="H72" s="6">
        <v>-6.0297914094692899</v>
      </c>
      <c r="I72">
        <f>H72^2</f>
        <v>36.358384441709646</v>
      </c>
      <c r="J72">
        <f>I3</f>
        <v>550.64189999999996</v>
      </c>
      <c r="K72">
        <f>J72^2</f>
        <v>303206.50203560997</v>
      </c>
      <c r="L72"/>
      <c r="M72"/>
      <c r="N72"/>
    </row>
    <row r="73" spans="6:14">
      <c r="F73" s="6">
        <v>2</v>
      </c>
      <c r="G73" s="6">
        <v>8.1443303999685224</v>
      </c>
      <c r="H73" s="6">
        <v>0.85566960003147763</v>
      </c>
      <c r="I73">
        <f t="shared" ref="I73:I115" si="0">H73^2</f>
        <v>0.73217046441802891</v>
      </c>
      <c r="J73">
        <f t="shared" ref="J73:J115" si="1">I4</f>
        <v>137.3339</v>
      </c>
      <c r="K73">
        <f t="shared" ref="K73:K115" si="2">J73^2</f>
        <v>18860.600089209998</v>
      </c>
      <c r="L73"/>
      <c r="M73"/>
      <c r="N73"/>
    </row>
    <row r="74" spans="6:14">
      <c r="F74" s="6">
        <v>3</v>
      </c>
      <c r="G74" s="6">
        <v>7.8529184669978669</v>
      </c>
      <c r="H74" s="6">
        <v>0.14708153300213311</v>
      </c>
      <c r="I74">
        <f t="shared" si="0"/>
        <v>2.1632977350257571E-2</v>
      </c>
      <c r="J74">
        <f t="shared" si="1"/>
        <v>133.0147</v>
      </c>
      <c r="K74">
        <f t="shared" si="2"/>
        <v>17692.910416090002</v>
      </c>
      <c r="L74"/>
      <c r="M74"/>
      <c r="N74"/>
    </row>
    <row r="75" spans="6:14">
      <c r="F75" s="6">
        <v>4</v>
      </c>
      <c r="G75" s="6">
        <v>14.721380061249601</v>
      </c>
      <c r="H75" s="6">
        <v>-0.72138006124960086</v>
      </c>
      <c r="I75">
        <f t="shared" si="0"/>
        <v>0.52038919276847784</v>
      </c>
      <c r="J75">
        <f t="shared" si="1"/>
        <v>234.81649999999999</v>
      </c>
      <c r="K75">
        <f t="shared" si="2"/>
        <v>55138.788672249997</v>
      </c>
      <c r="L75"/>
      <c r="M75"/>
      <c r="N75"/>
    </row>
    <row r="76" spans="6:14">
      <c r="F76" s="6">
        <v>5</v>
      </c>
      <c r="G76" s="6">
        <v>6.2056638032919595</v>
      </c>
      <c r="H76" s="6">
        <v>-0.20566380329195955</v>
      </c>
      <c r="I76">
        <f t="shared" si="0"/>
        <v>4.229759998451383E-2</v>
      </c>
      <c r="J76">
        <f t="shared" si="1"/>
        <v>108.5997</v>
      </c>
      <c r="K76">
        <f t="shared" si="2"/>
        <v>11793.894840089999</v>
      </c>
      <c r="L76"/>
      <c r="M76"/>
      <c r="N76"/>
    </row>
    <row r="77" spans="6:14">
      <c r="F77" s="6">
        <v>6</v>
      </c>
      <c r="G77" s="6">
        <v>6.7651636496861425</v>
      </c>
      <c r="H77" s="6">
        <v>1.2348363503138575</v>
      </c>
      <c r="I77">
        <f t="shared" si="0"/>
        <v>1.5248208120564479</v>
      </c>
      <c r="J77">
        <f t="shared" si="1"/>
        <v>116.89239999999999</v>
      </c>
      <c r="K77">
        <f t="shared" si="2"/>
        <v>13663.83317776</v>
      </c>
      <c r="L77"/>
      <c r="M77"/>
      <c r="N77"/>
    </row>
    <row r="78" spans="6:14">
      <c r="F78" s="6">
        <v>7</v>
      </c>
      <c r="G78" s="6">
        <v>12.568438793818846</v>
      </c>
      <c r="H78" s="6">
        <v>-2.5684387938188458</v>
      </c>
      <c r="I78">
        <f t="shared" si="0"/>
        <v>6.596877837593607</v>
      </c>
      <c r="J78">
        <f t="shared" si="1"/>
        <v>202.90639999999999</v>
      </c>
      <c r="K78">
        <f t="shared" si="2"/>
        <v>41171.007160959998</v>
      </c>
      <c r="L78"/>
      <c r="M78"/>
      <c r="N78"/>
    </row>
    <row r="79" spans="6:14">
      <c r="F79" s="6">
        <v>8</v>
      </c>
      <c r="G79" s="6">
        <v>18.91528436283842</v>
      </c>
      <c r="H79" s="6">
        <v>-0.91528436283842041</v>
      </c>
      <c r="I79">
        <f t="shared" si="0"/>
        <v>0.83774546485653323</v>
      </c>
      <c r="J79">
        <f t="shared" si="1"/>
        <v>296.97699999999998</v>
      </c>
      <c r="K79">
        <f t="shared" si="2"/>
        <v>88195.338528999986</v>
      </c>
      <c r="L79"/>
      <c r="M79"/>
      <c r="N79"/>
    </row>
    <row r="80" spans="6:14">
      <c r="F80" s="6">
        <v>9</v>
      </c>
      <c r="G80" s="6">
        <v>12.424183409978191</v>
      </c>
      <c r="H80" s="6">
        <v>1.5758165900218088</v>
      </c>
      <c r="I80">
        <f t="shared" si="0"/>
        <v>2.4831979253879615</v>
      </c>
      <c r="J80">
        <f t="shared" si="1"/>
        <v>200.76830000000001</v>
      </c>
      <c r="K80">
        <f t="shared" si="2"/>
        <v>40307.910284890007</v>
      </c>
      <c r="L80"/>
      <c r="M80"/>
      <c r="N80"/>
    </row>
    <row r="81" spans="6:14">
      <c r="F81" s="6">
        <v>10</v>
      </c>
      <c r="G81" s="6">
        <v>12.426780964946559</v>
      </c>
      <c r="H81" s="6">
        <v>5.573219035053441</v>
      </c>
      <c r="I81">
        <f t="shared" si="0"/>
        <v>31.060770412682007</v>
      </c>
      <c r="J81">
        <f t="shared" si="1"/>
        <v>200.80680000000001</v>
      </c>
      <c r="K81">
        <f t="shared" si="2"/>
        <v>40323.370926240001</v>
      </c>
      <c r="L81"/>
      <c r="M81"/>
      <c r="N81"/>
    </row>
    <row r="82" spans="6:14">
      <c r="F82" s="6">
        <v>11</v>
      </c>
      <c r="G82" s="6">
        <v>47.419476218908166</v>
      </c>
      <c r="H82" s="6">
        <v>-0.41947621890816578</v>
      </c>
      <c r="I82">
        <f t="shared" si="0"/>
        <v>0.17596029822949141</v>
      </c>
      <c r="J82">
        <f t="shared" si="1"/>
        <v>719.4556</v>
      </c>
      <c r="K82">
        <f t="shared" si="2"/>
        <v>517616.36037136003</v>
      </c>
      <c r="L82"/>
      <c r="M82"/>
      <c r="N82"/>
    </row>
    <row r="83" spans="6:14">
      <c r="F83" s="6">
        <v>12</v>
      </c>
      <c r="G83" s="6">
        <v>40.81921048841631</v>
      </c>
      <c r="H83" s="6">
        <v>3.1807895115836899</v>
      </c>
      <c r="I83">
        <f t="shared" si="0"/>
        <v>10.117421917000808</v>
      </c>
      <c r="J83">
        <f t="shared" si="1"/>
        <v>621.62890000000004</v>
      </c>
      <c r="K83">
        <f t="shared" si="2"/>
        <v>386422.48931521003</v>
      </c>
      <c r="L83"/>
      <c r="M83"/>
      <c r="N83"/>
    </row>
    <row r="84" spans="6:14">
      <c r="F84" s="6">
        <v>13</v>
      </c>
      <c r="G84" s="6">
        <v>14.898722223180831</v>
      </c>
      <c r="H84" s="6">
        <v>-3.8987222231808314</v>
      </c>
      <c r="I84">
        <f t="shared" si="0"/>
        <v>15.200034973524085</v>
      </c>
      <c r="J84">
        <f t="shared" si="1"/>
        <v>237.44499999999999</v>
      </c>
      <c r="K84">
        <f t="shared" si="2"/>
        <v>56380.128024999998</v>
      </c>
      <c r="L84"/>
      <c r="M84"/>
      <c r="N84"/>
    </row>
    <row r="85" spans="6:14">
      <c r="F85" s="6">
        <v>14</v>
      </c>
      <c r="G85" s="6">
        <v>6.2545787994495177</v>
      </c>
      <c r="H85" s="6">
        <v>0.74542120055048233</v>
      </c>
      <c r="I85">
        <f t="shared" si="0"/>
        <v>0.55565276623012239</v>
      </c>
      <c r="J85">
        <f t="shared" si="1"/>
        <v>109.32470000000001</v>
      </c>
      <c r="K85">
        <f t="shared" si="2"/>
        <v>11951.890030090002</v>
      </c>
      <c r="L85"/>
      <c r="M85"/>
      <c r="N85"/>
    </row>
    <row r="86" spans="6:14">
      <c r="F86" s="6">
        <v>15</v>
      </c>
      <c r="G86" s="6">
        <v>6.7709929678489198</v>
      </c>
      <c r="H86" s="6">
        <v>0.2290070321510802</v>
      </c>
      <c r="I86">
        <f t="shared" si="0"/>
        <v>5.2444220774645882E-2</v>
      </c>
      <c r="J86">
        <f t="shared" si="1"/>
        <v>116.97880000000001</v>
      </c>
      <c r="K86">
        <f t="shared" si="2"/>
        <v>13684.039649440001</v>
      </c>
      <c r="L86"/>
      <c r="M86"/>
      <c r="N86"/>
    </row>
    <row r="87" spans="6:14">
      <c r="F87" s="6">
        <v>16</v>
      </c>
      <c r="G87" s="6">
        <v>4.3186716832458423</v>
      </c>
      <c r="H87" s="6">
        <v>0.68132831675415773</v>
      </c>
      <c r="I87">
        <f t="shared" si="0"/>
        <v>0.4642082752110539</v>
      </c>
      <c r="J87">
        <f t="shared" si="1"/>
        <v>80.631399999999999</v>
      </c>
      <c r="K87">
        <f t="shared" si="2"/>
        <v>6501.4226659599999</v>
      </c>
      <c r="L87"/>
      <c r="M87"/>
      <c r="N87"/>
    </row>
    <row r="88" spans="6:14">
      <c r="F88" s="6">
        <v>17</v>
      </c>
      <c r="G88" s="6">
        <v>4.7016322483353825</v>
      </c>
      <c r="H88" s="6">
        <v>0.29836775166461749</v>
      </c>
      <c r="I88">
        <f t="shared" si="0"/>
        <v>8.9023315233398848E-2</v>
      </c>
      <c r="J88">
        <f t="shared" si="1"/>
        <v>86.307500000000005</v>
      </c>
      <c r="K88">
        <f t="shared" si="2"/>
        <v>7448.9845562500004</v>
      </c>
      <c r="L88"/>
      <c r="M88"/>
      <c r="N88"/>
    </row>
    <row r="89" spans="6:14">
      <c r="F89" s="6">
        <v>18</v>
      </c>
      <c r="G89" s="6">
        <v>13.400904559460269</v>
      </c>
      <c r="H89" s="6">
        <v>-2.4009045594602689</v>
      </c>
      <c r="I89">
        <f t="shared" si="0"/>
        <v>5.7643427036371078</v>
      </c>
      <c r="J89">
        <f t="shared" si="1"/>
        <v>215.2449</v>
      </c>
      <c r="K89">
        <f t="shared" si="2"/>
        <v>46330.366976010002</v>
      </c>
      <c r="L89"/>
      <c r="M89"/>
      <c r="N89"/>
    </row>
    <row r="90" spans="6:14">
      <c r="F90" s="6">
        <v>19</v>
      </c>
      <c r="G90" s="6">
        <v>12.917314040206595</v>
      </c>
      <c r="H90" s="6">
        <v>-1.9173140402065947</v>
      </c>
      <c r="I90">
        <f t="shared" si="0"/>
        <v>3.6760931287733354</v>
      </c>
      <c r="J90">
        <f t="shared" si="1"/>
        <v>208.07730000000001</v>
      </c>
      <c r="K90">
        <f t="shared" si="2"/>
        <v>43296.162775290002</v>
      </c>
      <c r="L90"/>
      <c r="M90"/>
      <c r="N90"/>
    </row>
    <row r="91" spans="6:14">
      <c r="F91" s="6">
        <v>20</v>
      </c>
      <c r="G91" s="6">
        <v>24.280665714472647</v>
      </c>
      <c r="H91" s="6">
        <v>-1.2806657144726472</v>
      </c>
      <c r="I91">
        <f t="shared" si="0"/>
        <v>1.640104672225736</v>
      </c>
      <c r="J91">
        <f t="shared" si="1"/>
        <v>376.50069999999999</v>
      </c>
      <c r="K91">
        <f t="shared" si="2"/>
        <v>141752.77710049</v>
      </c>
      <c r="L91"/>
      <c r="M91"/>
      <c r="N91"/>
    </row>
    <row r="92" spans="6:14">
      <c r="F92" s="6">
        <v>21</v>
      </c>
      <c r="G92" s="6">
        <v>48.877905503653857</v>
      </c>
      <c r="H92" s="6">
        <v>2.1220944963461434</v>
      </c>
      <c r="I92">
        <f t="shared" si="0"/>
        <v>4.5032850514225924</v>
      </c>
      <c r="J92">
        <f t="shared" si="1"/>
        <v>741.07190000000003</v>
      </c>
      <c r="K92">
        <f t="shared" si="2"/>
        <v>549187.56096961</v>
      </c>
      <c r="L92"/>
      <c r="M92"/>
      <c r="N92"/>
    </row>
    <row r="93" spans="6:14">
      <c r="F93" s="6">
        <v>22</v>
      </c>
      <c r="G93" s="6">
        <v>11.39218494139006</v>
      </c>
      <c r="H93" s="6">
        <v>-1.3921849413900595</v>
      </c>
      <c r="I93">
        <f t="shared" si="0"/>
        <v>1.9381789110332435</v>
      </c>
      <c r="J93">
        <f t="shared" si="1"/>
        <v>185.47239999999999</v>
      </c>
      <c r="K93">
        <f t="shared" si="2"/>
        <v>34400.011161759998</v>
      </c>
      <c r="L93"/>
      <c r="M93"/>
      <c r="N93"/>
    </row>
    <row r="94" spans="6:14">
      <c r="F94" s="6">
        <v>23</v>
      </c>
      <c r="G94" s="6">
        <v>8.3969206932301308</v>
      </c>
      <c r="H94" s="6">
        <v>-1.3969206932301308</v>
      </c>
      <c r="I94">
        <f t="shared" si="0"/>
        <v>1.9513874231745492</v>
      </c>
      <c r="J94">
        <f t="shared" si="1"/>
        <v>141.07769999999999</v>
      </c>
      <c r="K94">
        <f t="shared" si="2"/>
        <v>19902.917437289998</v>
      </c>
      <c r="L94"/>
      <c r="M94"/>
      <c r="N94"/>
    </row>
    <row r="95" spans="6:14">
      <c r="F95" s="6">
        <v>24</v>
      </c>
      <c r="G95" s="6">
        <v>16.663993592098876</v>
      </c>
      <c r="H95" s="6">
        <v>5.3360064079011238</v>
      </c>
      <c r="I95">
        <f t="shared" si="0"/>
        <v>28.472964385161855</v>
      </c>
      <c r="J95">
        <f t="shared" si="1"/>
        <v>263.60919999999999</v>
      </c>
      <c r="K95">
        <f t="shared" si="2"/>
        <v>69489.810324639999</v>
      </c>
      <c r="L95"/>
      <c r="M95"/>
      <c r="N95"/>
    </row>
    <row r="96" spans="6:14">
      <c r="F96" s="6">
        <v>25</v>
      </c>
      <c r="G96" s="6">
        <v>36.581107270989115</v>
      </c>
      <c r="H96" s="6">
        <v>2.418892729010885</v>
      </c>
      <c r="I96">
        <f t="shared" si="0"/>
        <v>5.8510420344617273</v>
      </c>
      <c r="J96">
        <f t="shared" si="1"/>
        <v>558.81330000000003</v>
      </c>
      <c r="K96">
        <f t="shared" si="2"/>
        <v>312272.30425689003</v>
      </c>
      <c r="L96"/>
      <c r="M96"/>
      <c r="N96"/>
    </row>
    <row r="97" spans="6:14">
      <c r="F97" s="6">
        <v>26</v>
      </c>
      <c r="G97" s="6">
        <v>8.3291211351077443</v>
      </c>
      <c r="H97" s="6">
        <v>0.67087886489225568</v>
      </c>
      <c r="I97">
        <f t="shared" si="0"/>
        <v>0.45007845135912145</v>
      </c>
      <c r="J97">
        <f t="shared" si="1"/>
        <v>140.0728</v>
      </c>
      <c r="K97">
        <f t="shared" si="2"/>
        <v>19620.389299840001</v>
      </c>
      <c r="L97"/>
      <c r="M97"/>
      <c r="N97"/>
    </row>
    <row r="98" spans="6:14">
      <c r="F98" s="6">
        <v>27</v>
      </c>
      <c r="G98" s="6">
        <v>5.6402806635668261</v>
      </c>
      <c r="H98" s="6">
        <v>0.35971933643317389</v>
      </c>
      <c r="I98">
        <f t="shared" si="0"/>
        <v>0.12939800100392293</v>
      </c>
      <c r="J98">
        <f t="shared" si="1"/>
        <v>100.21980000000001</v>
      </c>
      <c r="K98">
        <f t="shared" si="2"/>
        <v>10044.008312040001</v>
      </c>
      <c r="L98"/>
      <c r="M98"/>
      <c r="N98"/>
    </row>
    <row r="99" spans="6:14">
      <c r="F99" s="6">
        <v>28</v>
      </c>
      <c r="G99" s="6">
        <v>2.8502300048039024</v>
      </c>
      <c r="H99" s="6">
        <v>0.14976999519609757</v>
      </c>
      <c r="I99">
        <f t="shared" si="0"/>
        <v>2.2431051461039089E-2</v>
      </c>
      <c r="J99">
        <f t="shared" si="1"/>
        <v>58.866700000000002</v>
      </c>
      <c r="K99">
        <f t="shared" si="2"/>
        <v>3465.2883688900001</v>
      </c>
      <c r="L99"/>
      <c r="M99"/>
      <c r="N99"/>
    </row>
    <row r="100" spans="6:14">
      <c r="F100" s="6">
        <v>29</v>
      </c>
      <c r="G100" s="6">
        <v>3.7187579296814839</v>
      </c>
      <c r="H100" s="6">
        <v>-0.71875792968148389</v>
      </c>
      <c r="I100">
        <f t="shared" si="0"/>
        <v>0.5166129614800129</v>
      </c>
      <c r="J100">
        <f t="shared" si="1"/>
        <v>71.739699999999999</v>
      </c>
      <c r="K100">
        <f t="shared" si="2"/>
        <v>5146.5845560899998</v>
      </c>
      <c r="L100"/>
      <c r="M100"/>
      <c r="N100"/>
    </row>
    <row r="101" spans="6:14">
      <c r="F101" s="6">
        <v>30</v>
      </c>
      <c r="G101" s="6">
        <v>12.003129869949952</v>
      </c>
      <c r="H101" s="6">
        <v>-2.0031298699499516</v>
      </c>
      <c r="I101">
        <f t="shared" si="0"/>
        <v>4.0125292758857096</v>
      </c>
      <c r="J101">
        <f t="shared" si="1"/>
        <v>194.52760000000001</v>
      </c>
      <c r="K101">
        <f t="shared" si="2"/>
        <v>37840.98716176</v>
      </c>
      <c r="L101"/>
      <c r="M101"/>
      <c r="N101"/>
    </row>
    <row r="102" spans="6:14">
      <c r="F102" s="6">
        <v>31</v>
      </c>
      <c r="G102" s="6">
        <v>18.17973775854918</v>
      </c>
      <c r="H102" s="6">
        <v>-0.17973775854918017</v>
      </c>
      <c r="I102">
        <f t="shared" si="0"/>
        <v>3.2305661848283387E-2</v>
      </c>
      <c r="J102">
        <f t="shared" si="1"/>
        <v>286.07499999999999</v>
      </c>
      <c r="K102">
        <f t="shared" si="2"/>
        <v>81838.905624999999</v>
      </c>
      <c r="L102"/>
      <c r="M102"/>
      <c r="N102"/>
    </row>
    <row r="103" spans="6:14">
      <c r="F103" s="6">
        <v>32</v>
      </c>
      <c r="G103" s="6">
        <v>8.6705815427676107</v>
      </c>
      <c r="H103" s="6">
        <v>1.3294184572323893</v>
      </c>
      <c r="I103">
        <f t="shared" si="0"/>
        <v>1.767353434430146</v>
      </c>
      <c r="J103">
        <f t="shared" si="1"/>
        <v>145.13380000000001</v>
      </c>
      <c r="K103">
        <f t="shared" si="2"/>
        <v>21063.819902440002</v>
      </c>
      <c r="L103"/>
      <c r="M103"/>
      <c r="N103"/>
    </row>
    <row r="104" spans="6:14">
      <c r="F104" s="6">
        <v>33</v>
      </c>
      <c r="G104" s="6">
        <v>4.1781810673853137</v>
      </c>
      <c r="H104" s="6">
        <v>0.8218189326146863</v>
      </c>
      <c r="I104">
        <f t="shared" si="0"/>
        <v>0.67538635800394231</v>
      </c>
      <c r="J104">
        <f t="shared" si="1"/>
        <v>78.549099999999996</v>
      </c>
      <c r="K104">
        <f t="shared" si="2"/>
        <v>6169.9611108099989</v>
      </c>
      <c r="L104"/>
      <c r="M104"/>
      <c r="N104"/>
    </row>
    <row r="105" spans="6:14">
      <c r="F105" s="6">
        <v>34</v>
      </c>
      <c r="G105" s="6">
        <v>5.5973973924526961</v>
      </c>
      <c r="H105" s="6">
        <v>0.40260260754730393</v>
      </c>
      <c r="I105">
        <f t="shared" si="0"/>
        <v>0.16208885960388841</v>
      </c>
      <c r="J105">
        <f t="shared" si="1"/>
        <v>99.584199999999996</v>
      </c>
      <c r="K105">
        <f t="shared" si="2"/>
        <v>9917.0128896399983</v>
      </c>
      <c r="L105"/>
      <c r="M105"/>
      <c r="N105"/>
    </row>
    <row r="106" spans="6:14">
      <c r="F106" s="6">
        <v>35</v>
      </c>
      <c r="G106" s="6">
        <v>8.5366893912163366</v>
      </c>
      <c r="H106" s="6">
        <v>0.46331060878366337</v>
      </c>
      <c r="I106">
        <f t="shared" si="0"/>
        <v>0.21465672021148877</v>
      </c>
      <c r="J106">
        <f t="shared" si="1"/>
        <v>143.14930000000001</v>
      </c>
      <c r="K106">
        <f t="shared" si="2"/>
        <v>20491.722090490002</v>
      </c>
      <c r="L106"/>
      <c r="M106"/>
      <c r="N106"/>
    </row>
    <row r="107" spans="6:14">
      <c r="F107" s="6">
        <v>36</v>
      </c>
      <c r="G107" s="6">
        <v>4.0362601095681772</v>
      </c>
      <c r="H107" s="6">
        <v>-3.6260109568177157E-2</v>
      </c>
      <c r="I107">
        <f t="shared" si="0"/>
        <v>1.3147955458962127E-3</v>
      </c>
      <c r="J107">
        <f t="shared" si="1"/>
        <v>76.445599999999999</v>
      </c>
      <c r="K107">
        <f t="shared" si="2"/>
        <v>5843.9297593599995</v>
      </c>
      <c r="L107"/>
      <c r="M107"/>
      <c r="N107"/>
    </row>
    <row r="108" spans="6:14">
      <c r="F108" s="6">
        <v>37</v>
      </c>
      <c r="G108" s="6">
        <v>33.098595685931734</v>
      </c>
      <c r="H108" s="6">
        <v>-1.0985956859317341</v>
      </c>
      <c r="I108">
        <f t="shared" si="0"/>
        <v>1.2069124811478174</v>
      </c>
      <c r="J108">
        <f t="shared" si="1"/>
        <v>507.1968</v>
      </c>
      <c r="K108">
        <f t="shared" si="2"/>
        <v>257248.59393023999</v>
      </c>
      <c r="L108"/>
      <c r="M108"/>
      <c r="N108"/>
    </row>
    <row r="109" spans="6:14">
      <c r="F109" s="6">
        <v>38</v>
      </c>
      <c r="G109" s="6">
        <v>4.6119862408946268</v>
      </c>
      <c r="H109" s="6">
        <v>-0.61198624089462683</v>
      </c>
      <c r="I109">
        <f t="shared" si="0"/>
        <v>0.3745271590443362</v>
      </c>
      <c r="J109">
        <f t="shared" si="1"/>
        <v>84.978800000000007</v>
      </c>
      <c r="K109">
        <f t="shared" si="2"/>
        <v>7221.3964494400016</v>
      </c>
      <c r="L109"/>
      <c r="M109"/>
      <c r="N109"/>
    </row>
    <row r="110" spans="6:14">
      <c r="F110" s="6">
        <v>39</v>
      </c>
      <c r="G110" s="6">
        <v>8.5048845233698902</v>
      </c>
      <c r="H110" s="6">
        <v>-0.5048845233698902</v>
      </c>
      <c r="I110">
        <f t="shared" si="0"/>
        <v>0.25490838193844123</v>
      </c>
      <c r="J110">
        <f t="shared" si="1"/>
        <v>142.67789999999999</v>
      </c>
      <c r="K110">
        <f t="shared" si="2"/>
        <v>20356.98314841</v>
      </c>
      <c r="L110"/>
      <c r="M110"/>
      <c r="N110"/>
    </row>
    <row r="111" spans="6:14">
      <c r="F111" s="6">
        <v>40</v>
      </c>
      <c r="G111" s="6">
        <v>11.140539213571495</v>
      </c>
      <c r="H111" s="6">
        <v>-1.1405392135714951</v>
      </c>
      <c r="I111">
        <f t="shared" si="0"/>
        <v>1.3008296976942846</v>
      </c>
      <c r="J111">
        <f t="shared" si="1"/>
        <v>181.74260000000001</v>
      </c>
      <c r="K111">
        <f t="shared" si="2"/>
        <v>33030.372654760002</v>
      </c>
      <c r="L111"/>
      <c r="M111"/>
      <c r="N111"/>
    </row>
    <row r="112" spans="6:14">
      <c r="F112" s="6">
        <v>41</v>
      </c>
      <c r="G112" s="6">
        <v>6.9514117143660599</v>
      </c>
      <c r="H112" s="6">
        <v>1.0485882856339401</v>
      </c>
      <c r="I112">
        <f t="shared" si="0"/>
        <v>1.0995373927687255</v>
      </c>
      <c r="J112">
        <f t="shared" si="1"/>
        <v>119.6529</v>
      </c>
      <c r="K112">
        <f t="shared" si="2"/>
        <v>14316.816478410001</v>
      </c>
      <c r="L112"/>
      <c r="M112"/>
      <c r="N112"/>
    </row>
    <row r="113" spans="6:14">
      <c r="F113" s="6">
        <v>42</v>
      </c>
      <c r="G113" s="6">
        <v>6.5378539758179643</v>
      </c>
      <c r="H113" s="6">
        <v>2.4621460241820357</v>
      </c>
      <c r="I113">
        <f t="shared" si="0"/>
        <v>6.0621630443954055</v>
      </c>
      <c r="J113">
        <f t="shared" si="1"/>
        <v>113.52330000000001</v>
      </c>
      <c r="K113">
        <f t="shared" si="2"/>
        <v>12887.539642890002</v>
      </c>
      <c r="L113"/>
      <c r="M113"/>
      <c r="N113"/>
    </row>
    <row r="114" spans="6:14">
      <c r="F114" s="6">
        <v>43</v>
      </c>
      <c r="G114" s="6">
        <v>10.390392326291225</v>
      </c>
      <c r="H114" s="6">
        <v>0.60960767370877456</v>
      </c>
      <c r="I114">
        <f t="shared" si="0"/>
        <v>0.37162151584462372</v>
      </c>
      <c r="J114">
        <f t="shared" si="1"/>
        <v>170.6242</v>
      </c>
      <c r="K114">
        <f t="shared" si="2"/>
        <v>29112.617625639999</v>
      </c>
      <c r="L114"/>
      <c r="M114"/>
      <c r="N114"/>
    </row>
    <row r="115" spans="6:14" ht="14.25" thickBot="1">
      <c r="F115" s="7">
        <v>44</v>
      </c>
      <c r="G115" s="7">
        <v>8.2757531875758445</v>
      </c>
      <c r="H115" s="7">
        <v>-3.2757531875758445</v>
      </c>
      <c r="I115">
        <f t="shared" si="0"/>
        <v>10.730558945913307</v>
      </c>
      <c r="J115">
        <f t="shared" si="1"/>
        <v>139.2818</v>
      </c>
      <c r="K115">
        <f t="shared" si="2"/>
        <v>19399.419811240001</v>
      </c>
      <c r="L115"/>
      <c r="M115"/>
      <c r="N115"/>
    </row>
    <row r="118" spans="6:14">
      <c r="F118" t="s">
        <v>101</v>
      </c>
      <c r="G118"/>
      <c r="H118"/>
      <c r="I118"/>
      <c r="J118"/>
      <c r="K118"/>
      <c r="L118"/>
      <c r="M118"/>
      <c r="N118"/>
    </row>
    <row r="119" spans="6:14" ht="14.25" thickBot="1">
      <c r="F119"/>
      <c r="G119"/>
      <c r="H119"/>
      <c r="I119"/>
      <c r="J119"/>
      <c r="K119"/>
      <c r="L119"/>
      <c r="M119"/>
      <c r="N119"/>
    </row>
    <row r="120" spans="6:14">
      <c r="F120" s="9" t="s">
        <v>102</v>
      </c>
      <c r="G120" s="9"/>
      <c r="H120"/>
      <c r="I120"/>
      <c r="J120"/>
      <c r="K120"/>
      <c r="L120"/>
      <c r="M120"/>
      <c r="N120"/>
    </row>
    <row r="121" spans="6:14">
      <c r="F121" s="6" t="s">
        <v>103</v>
      </c>
      <c r="G121" s="6">
        <v>0.4352488770977247</v>
      </c>
      <c r="H121"/>
      <c r="I121"/>
      <c r="J121"/>
      <c r="K121"/>
      <c r="L121"/>
      <c r="M121"/>
      <c r="N121"/>
    </row>
    <row r="122" spans="6:14">
      <c r="F122" s="6" t="s">
        <v>104</v>
      </c>
      <c r="G122" s="6">
        <v>0.18944158501483024</v>
      </c>
      <c r="H122"/>
      <c r="I122"/>
      <c r="J122"/>
      <c r="K122"/>
      <c r="L122"/>
      <c r="M122"/>
      <c r="N122"/>
    </row>
    <row r="123" spans="6:14">
      <c r="F123" s="6" t="s">
        <v>105</v>
      </c>
      <c r="G123" s="6">
        <v>0.14990215013750491</v>
      </c>
      <c r="H123"/>
      <c r="I123"/>
      <c r="J123"/>
      <c r="K123"/>
      <c r="L123"/>
      <c r="M123"/>
      <c r="N123"/>
    </row>
    <row r="124" spans="6:14">
      <c r="F124" s="6" t="s">
        <v>106</v>
      </c>
      <c r="G124" s="6">
        <v>7.6402389567610571</v>
      </c>
      <c r="H124"/>
      <c r="I124"/>
      <c r="J124"/>
      <c r="K124"/>
      <c r="L124"/>
      <c r="M124"/>
      <c r="N124"/>
    </row>
    <row r="125" spans="6:14" ht="14.25" thickBot="1">
      <c r="F125" s="7" t="s">
        <v>107</v>
      </c>
      <c r="G125" s="7">
        <v>44</v>
      </c>
      <c r="H125"/>
      <c r="I125"/>
      <c r="J125"/>
      <c r="K125"/>
      <c r="L125"/>
      <c r="M125"/>
      <c r="N125"/>
    </row>
    <row r="126" spans="6:14">
      <c r="F126"/>
      <c r="G126"/>
      <c r="H126"/>
      <c r="I126"/>
      <c r="J126"/>
      <c r="K126"/>
      <c r="L126"/>
      <c r="M126"/>
      <c r="N126"/>
    </row>
    <row r="127" spans="6:14" ht="14.25" thickBot="1">
      <c r="F127" t="s">
        <v>108</v>
      </c>
      <c r="G127"/>
      <c r="H127"/>
      <c r="I127"/>
      <c r="J127"/>
      <c r="K127"/>
      <c r="L127"/>
      <c r="M127"/>
      <c r="N127"/>
    </row>
    <row r="128" spans="6:14">
      <c r="F128" s="8"/>
      <c r="G128" s="8" t="s">
        <v>113</v>
      </c>
      <c r="H128" s="8" t="s">
        <v>114</v>
      </c>
      <c r="I128" s="8" t="s">
        <v>115</v>
      </c>
      <c r="J128" s="8" t="s">
        <v>116</v>
      </c>
      <c r="K128" s="8" t="s">
        <v>117</v>
      </c>
      <c r="L128"/>
      <c r="M128"/>
      <c r="N128"/>
    </row>
    <row r="129" spans="6:14">
      <c r="F129" s="6" t="s">
        <v>109</v>
      </c>
      <c r="G129" s="6">
        <v>2</v>
      </c>
      <c r="H129" s="6">
        <v>559.35656572528342</v>
      </c>
      <c r="I129" s="6">
        <v>279.67828286264171</v>
      </c>
      <c r="J129" s="6">
        <v>4.7912061870026665</v>
      </c>
      <c r="K129" s="6">
        <v>1.3492068477795747E-2</v>
      </c>
      <c r="L129"/>
      <c r="M129"/>
      <c r="N129"/>
    </row>
    <row r="130" spans="6:14">
      <c r="F130" s="6" t="s">
        <v>110</v>
      </c>
      <c r="G130" s="6">
        <v>41</v>
      </c>
      <c r="H130" s="6">
        <v>2393.3033039727807</v>
      </c>
      <c r="I130" s="6">
        <v>58.373251316409288</v>
      </c>
      <c r="J130" s="6"/>
      <c r="K130" s="6"/>
      <c r="L130"/>
      <c r="M130"/>
      <c r="N130"/>
    </row>
    <row r="131" spans="6:14" ht="14.25" thickBot="1">
      <c r="F131" s="7" t="s">
        <v>111</v>
      </c>
      <c r="G131" s="7">
        <v>43</v>
      </c>
      <c r="H131" s="7">
        <v>2952.6598696980641</v>
      </c>
      <c r="I131" s="7"/>
      <c r="J131" s="7"/>
      <c r="K131" s="7"/>
      <c r="L131"/>
      <c r="M131"/>
      <c r="N131"/>
    </row>
    <row r="132" spans="6:14" ht="14.25" thickBot="1">
      <c r="F132"/>
      <c r="G132"/>
      <c r="H132"/>
      <c r="I132"/>
      <c r="J132"/>
      <c r="K132"/>
      <c r="L132"/>
      <c r="M132"/>
      <c r="N132"/>
    </row>
    <row r="133" spans="6:14">
      <c r="F133" s="8"/>
      <c r="G133" s="8" t="s">
        <v>118</v>
      </c>
      <c r="H133" s="8" t="s">
        <v>106</v>
      </c>
      <c r="I133" s="8" t="s">
        <v>119</v>
      </c>
      <c r="J133" s="8" t="s">
        <v>120</v>
      </c>
      <c r="K133" s="8" t="s">
        <v>121</v>
      </c>
      <c r="L133" s="8" t="s">
        <v>122</v>
      </c>
      <c r="M133" s="8" t="s">
        <v>123</v>
      </c>
      <c r="N133" s="8" t="s">
        <v>124</v>
      </c>
    </row>
    <row r="134" spans="6:14">
      <c r="F134" s="6" t="s">
        <v>112</v>
      </c>
      <c r="G134" s="6">
        <v>-6.0477008054852854</v>
      </c>
      <c r="H134" s="6">
        <v>3.7408172703309486</v>
      </c>
      <c r="I134" s="6">
        <v>-1.6166790218411946</v>
      </c>
      <c r="J134" s="6">
        <v>0.11361710079066416</v>
      </c>
      <c r="K134" s="6">
        <v>-13.602434545853312</v>
      </c>
      <c r="L134" s="6">
        <v>1.5070329348827407</v>
      </c>
      <c r="M134" s="6">
        <v>-13.602434545853312</v>
      </c>
      <c r="N134" s="6">
        <v>1.5070329348827407</v>
      </c>
    </row>
    <row r="135" spans="6:14">
      <c r="F135" s="6" t="s">
        <v>133</v>
      </c>
      <c r="G135" s="6">
        <v>7.7495283223640479E-2</v>
      </c>
      <c r="H135" s="6">
        <v>2.9182898322250704E-2</v>
      </c>
      <c r="I135" s="6">
        <v>2.6555033145749496</v>
      </c>
      <c r="J135" s="6">
        <v>1.1226499429503763E-2</v>
      </c>
      <c r="K135" s="6">
        <v>1.8559224425630266E-2</v>
      </c>
      <c r="L135" s="6">
        <v>0.13643134202165069</v>
      </c>
      <c r="M135" s="6">
        <v>1.8559224425630266E-2</v>
      </c>
      <c r="N135" s="6">
        <v>0.13643134202165069</v>
      </c>
    </row>
    <row r="136" spans="6:14" ht="14.25" thickBot="1">
      <c r="F136" s="7" t="s">
        <v>134</v>
      </c>
      <c r="G136" s="11">
        <v>-8.5346077707662413E-5</v>
      </c>
      <c r="H136" s="7">
        <v>3.8375865094396127E-5</v>
      </c>
      <c r="I136" s="7">
        <v>-2.2239518900155075</v>
      </c>
      <c r="J136" s="7">
        <v>3.1719477953194478E-2</v>
      </c>
      <c r="K136" s="7">
        <v>-1.6284770954192652E-4</v>
      </c>
      <c r="L136" s="7">
        <v>-7.8444458733983034E-6</v>
      </c>
      <c r="M136" s="7">
        <v>-1.6284770954192652E-4</v>
      </c>
      <c r="N136" s="7">
        <v>-7.8444458733983034E-6</v>
      </c>
    </row>
    <row r="137" spans="6:14">
      <c r="F137"/>
      <c r="G137"/>
      <c r="H137"/>
      <c r="I137"/>
      <c r="J137"/>
      <c r="K137"/>
      <c r="L137"/>
      <c r="M137"/>
      <c r="N137"/>
    </row>
    <row r="138" spans="6:14">
      <c r="F138"/>
      <c r="G138"/>
      <c r="H138"/>
      <c r="I138"/>
      <c r="J138"/>
      <c r="K138"/>
      <c r="L138"/>
      <c r="M138"/>
      <c r="N138"/>
    </row>
    <row r="139" spans="6:14">
      <c r="F139" t="s">
        <v>129</v>
      </c>
      <c r="G139">
        <f>G122*G125</f>
        <v>8.3354297406525308</v>
      </c>
      <c r="H139"/>
      <c r="I139" t="s">
        <v>130</v>
      </c>
      <c r="J139">
        <f>CHIINV(0.05,2)</f>
        <v>5.9914645471079817</v>
      </c>
      <c r="K139"/>
      <c r="L139"/>
      <c r="M139"/>
      <c r="N139"/>
    </row>
  </sheetData>
  <phoneticPr fontId="1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アップデートデータ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TAKEUCHI</cp:lastModifiedBy>
  <dcterms:created xsi:type="dcterms:W3CDTF">2013-04-03T07:30:01Z</dcterms:created>
  <dcterms:modified xsi:type="dcterms:W3CDTF">2013-08-09T06:08:23Z</dcterms:modified>
</cp:coreProperties>
</file>