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376939DA-42B9-4683-B1F5-0E4D57109404}" xr6:coauthVersionLast="47" xr6:coauthVersionMax="47" xr10:uidLastSave="{00000000-0000-0000-0000-000000000000}"/>
  <bookViews>
    <workbookView xWindow="2730" yWindow="1290" windowWidth="12150" windowHeight="14910" activeTab="1" xr2:uid="{00000000-000D-0000-FFFF-FFFF00000000}"/>
  </bookViews>
  <sheets>
    <sheet name="アップデートデータ" sheetId="1" r:id="rId1"/>
    <sheet name="クレジット" sheetId="2" r:id="rId2"/>
  </sheets>
  <calcPr calcId="191029"/>
</workbook>
</file>

<file path=xl/calcChain.xml><?xml version="1.0" encoding="utf-8"?>
<calcChain xmlns="http://schemas.openxmlformats.org/spreadsheetml/2006/main">
  <c r="E17" i="1" l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F5" i="1"/>
  <c r="E5" i="1"/>
  <c r="I132" i="1"/>
  <c r="E132" i="1"/>
  <c r="D84" i="1"/>
  <c r="E84" i="1"/>
  <c r="F84" i="1" s="1"/>
  <c r="D85" i="1"/>
  <c r="E85" i="1"/>
  <c r="F85" i="1" s="1"/>
  <c r="D86" i="1"/>
  <c r="E86" i="1"/>
  <c r="F86" i="1" s="1"/>
  <c r="D87" i="1"/>
  <c r="E87" i="1"/>
  <c r="F87" i="1" s="1"/>
  <c r="D88" i="1"/>
  <c r="E88" i="1"/>
  <c r="F88" i="1" s="1"/>
  <c r="D89" i="1"/>
  <c r="E89" i="1"/>
  <c r="F89" i="1" s="1"/>
  <c r="D90" i="1"/>
  <c r="E90" i="1"/>
  <c r="F90" i="1" s="1"/>
  <c r="D91" i="1"/>
  <c r="E91" i="1"/>
  <c r="F91" i="1" s="1"/>
  <c r="D92" i="1"/>
  <c r="E92" i="1"/>
  <c r="F92" i="1" s="1"/>
  <c r="D93" i="1"/>
  <c r="E93" i="1"/>
  <c r="F93" i="1" s="1"/>
  <c r="D94" i="1"/>
  <c r="E94" i="1"/>
  <c r="F94" i="1" s="1"/>
  <c r="D95" i="1"/>
  <c r="E95" i="1"/>
  <c r="F95" i="1" s="1"/>
  <c r="D96" i="1"/>
  <c r="E96" i="1"/>
  <c r="F96" i="1" s="1"/>
  <c r="D97" i="1"/>
  <c r="E97" i="1"/>
  <c r="F97" i="1" s="1"/>
  <c r="D98" i="1"/>
  <c r="E98" i="1"/>
  <c r="F98" i="1" s="1"/>
  <c r="D99" i="1"/>
  <c r="E99" i="1"/>
  <c r="F99" i="1" s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D107" i="1"/>
  <c r="E107" i="1"/>
  <c r="F107" i="1" s="1"/>
  <c r="D108" i="1"/>
  <c r="E108" i="1"/>
  <c r="F108" i="1" s="1"/>
  <c r="D109" i="1"/>
  <c r="E109" i="1"/>
  <c r="F109" i="1" s="1"/>
  <c r="D110" i="1"/>
  <c r="E110" i="1"/>
  <c r="F110" i="1" s="1"/>
  <c r="D111" i="1"/>
  <c r="E111" i="1"/>
  <c r="F111" i="1" s="1"/>
  <c r="D112" i="1"/>
  <c r="E112" i="1"/>
  <c r="F112" i="1" s="1"/>
  <c r="D113" i="1"/>
  <c r="E113" i="1"/>
  <c r="F113" i="1" s="1"/>
  <c r="D114" i="1"/>
  <c r="E114" i="1"/>
  <c r="F114" i="1" s="1"/>
  <c r="D115" i="1"/>
  <c r="E115" i="1"/>
  <c r="F115" i="1" s="1"/>
  <c r="D116" i="1"/>
  <c r="E116" i="1"/>
  <c r="F116" i="1" s="1"/>
  <c r="D117" i="1"/>
  <c r="E117" i="1"/>
  <c r="F117" i="1" s="1"/>
  <c r="D118" i="1"/>
  <c r="E118" i="1"/>
  <c r="F118" i="1" s="1"/>
  <c r="D119" i="1"/>
  <c r="E119" i="1"/>
  <c r="F119" i="1" s="1"/>
  <c r="D120" i="1"/>
  <c r="E120" i="1"/>
  <c r="F120" i="1" s="1"/>
  <c r="D121" i="1"/>
  <c r="E121" i="1"/>
  <c r="F121" i="1"/>
  <c r="D122" i="1"/>
  <c r="E122" i="1"/>
  <c r="F122" i="1" s="1"/>
  <c r="D123" i="1"/>
  <c r="E123" i="1"/>
  <c r="F123" i="1" s="1"/>
  <c r="D124" i="1"/>
  <c r="E124" i="1"/>
  <c r="F124" i="1" s="1"/>
  <c r="D125" i="1"/>
  <c r="E125" i="1"/>
  <c r="F125" i="1" s="1"/>
  <c r="D80" i="1"/>
  <c r="E80" i="1"/>
  <c r="F80" i="1"/>
  <c r="D81" i="1"/>
  <c r="E81" i="1"/>
  <c r="F81" i="1" s="1"/>
  <c r="D82" i="1"/>
  <c r="E82" i="1"/>
  <c r="F82" i="1" s="1"/>
  <c r="D83" i="1"/>
  <c r="E83" i="1"/>
  <c r="F83" i="1" s="1"/>
  <c r="E79" i="1"/>
  <c r="F79" i="1" s="1"/>
  <c r="D79" i="1"/>
  <c r="D52" i="1" l="1"/>
  <c r="C52" i="1"/>
</calcChain>
</file>

<file path=xl/sharedStrings.xml><?xml version="1.0" encoding="utf-8"?>
<sst xmlns="http://schemas.openxmlformats.org/spreadsheetml/2006/main" count="198" uniqueCount="145">
  <si>
    <t>ユニクロの店舗数</t>
    <phoneticPr fontId="1"/>
  </si>
  <si>
    <t>人口（万人）</t>
    <rPh sb="0" eb="2">
      <t>ジンコウ</t>
    </rPh>
    <phoneticPr fontId="1"/>
  </si>
  <si>
    <t>店舗数</t>
    <rPh sb="0" eb="2">
      <t>テンポ</t>
    </rPh>
    <rPh sb="2" eb="3">
      <t>スウ</t>
    </rPh>
    <phoneticPr fontId="1"/>
  </si>
  <si>
    <t>2010</t>
  </si>
  <si>
    <t>2013.1.23</t>
  </si>
  <si>
    <t>NoS</t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</si>
  <si>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</si>
  <si>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</si>
  <si>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</si>
  <si>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</si>
  <si>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</si>
  <si>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</si>
  <si>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</si>
  <si>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</si>
  <si>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</si>
  <si>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</si>
  <si>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</si>
  <si>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</si>
  <si>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</si>
  <si>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</si>
  <si>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</si>
  <si>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</si>
  <si>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</si>
  <si>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</si>
  <si>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</si>
  <si>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</si>
  <si>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</si>
  <si>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</si>
  <si>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</si>
  <si>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</si>
  <si>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</si>
  <si>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</si>
  <si>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</si>
  <si>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</si>
  <si>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</si>
  <si>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</si>
  <si>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</si>
  <si>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</si>
  <si>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</si>
  <si>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</si>
  <si>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</si>
  <si>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</si>
  <si>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</si>
  <si>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</si>
  <si>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</si>
  <si>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</si>
  <si>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</si>
  <si>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</si>
  <si>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</si>
  <si>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</si>
  <si>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</si>
  <si>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</si>
  <si>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</si>
  <si>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</si>
  <si>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</si>
  <si>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</si>
  <si>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</si>
  <si>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</si>
  <si>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</si>
  <si>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</si>
  <si>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</si>
  <si>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</si>
  <si>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</si>
  <si>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</si>
  <si>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</si>
  <si>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</si>
  <si>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</si>
  <si>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</si>
  <si>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</si>
  <si>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</si>
  <si>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</si>
  <si>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</si>
  <si>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</si>
  <si>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</si>
  <si>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</si>
  <si>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</si>
  <si>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</si>
  <si>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</si>
  <si>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</si>
  <si>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</si>
  <si>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</si>
  <si>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</si>
  <si>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</si>
  <si>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</si>
  <si>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</si>
  <si>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</si>
  <si>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</si>
  <si>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</si>
  <si>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</si>
  <si>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</si>
  <si>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</si>
  <si>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</si>
  <si>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</si>
  <si>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</si>
  <si>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</si>
  <si>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</si>
  <si>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</si>
  <si>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</si>
  <si>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</si>
  <si>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</si>
  <si>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全国計</t>
    <rPh sb="0" eb="2">
      <t>ゼンコク</t>
    </rPh>
    <rPh sb="2" eb="3">
      <t>ケイ</t>
    </rPh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</si>
  <si>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</si>
  <si>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</si>
  <si>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</si>
  <si>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</si>
  <si>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</si>
  <si>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</si>
  <si>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</si>
  <si>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</si>
  <si>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</si>
  <si>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</si>
  <si>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</si>
  <si>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</si>
  <si>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</si>
  <si>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</si>
  <si>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</si>
  <si>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</si>
  <si>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</si>
  <si>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</si>
  <si>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</si>
  <si>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</si>
  <si>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</si>
  <si>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</si>
  <si>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</si>
  <si>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</si>
  <si>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残差出力</t>
  </si>
  <si>
    <t>観測値</t>
  </si>
  <si>
    <t>予測値: NoS</t>
  </si>
  <si>
    <t>PoP</t>
  </si>
  <si>
    <t>PoP</t>
    <phoneticPr fontId="1"/>
  </si>
  <si>
    <t>sq_Ui_h</t>
    <phoneticPr fontId="1"/>
  </si>
  <si>
    <t>PoP</t>
    <phoneticPr fontId="1"/>
  </si>
  <si>
    <t>sq_PoP</t>
  </si>
  <si>
    <t>sq_PoP</t>
    <phoneticPr fontId="1"/>
  </si>
  <si>
    <t>nR2</t>
    <phoneticPr fontId="1"/>
  </si>
  <si>
    <t>カイ二乗の5％点</t>
    <rPh sb="2" eb="4">
      <t>ニジョウ</t>
    </rPh>
    <rPh sb="7" eb="8">
      <t>テン</t>
    </rPh>
    <phoneticPr fontId="1"/>
  </si>
  <si>
    <t>WLS</t>
    <phoneticPr fontId="1"/>
  </si>
  <si>
    <t>NoS/PoP</t>
    <phoneticPr fontId="1"/>
  </si>
  <si>
    <t>1/PoP</t>
  </si>
  <si>
    <t>1/PoP</t>
    <phoneticPr fontId="1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</si>
  <si>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7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</si>
  <si>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7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</si>
  <si>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7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</si>
  <si>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7"/>
  </si>
  <si>
    <t>2024年2月10日©</t>
    <rPh sb="4" eb="5">
      <t>ネン</t>
    </rPh>
    <rPh sb="6" eb="7">
      <t>ガツ</t>
    </rPh>
    <rPh sb="9" eb="10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</si>
</sst>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34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ont="0" applyFill="0" applyBorder="0" applyProtection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NumberFormat="1" applyFont="1" applyBorder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2">
      <alignment vertical="center"/>
    </xf>
  </cellXfs>
  <cellStyles count="3">
    <cellStyle name="常规 2" xfId="2" xr:uid="{00000000-0005-0000-0000-000002000000}"/>
    <cellStyle name="標準" xfId="0" builtinId="0"/>
    <cellStyle name="標準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"/>
  <sheetViews>
    <sheetView topLeftCell="A138" zoomScaleNormal="100" workbookViewId="0">
      <selection activeCell="L159" sqref="L159"/>
    </sheetView>
  </sheetViews>
  <sheetFormatPr defaultColWidth="9" defaultRowHeight="13.5" x14ac:dyDescent="0.15"/>
  <cols>
    <col min="1" max="5" width="9" style="1"/>
  </cols>
  <sheetData>
    <row r="1" spans="1:6" x14ac:dyDescent="0.15">
      <c r="A1" s="1" t="s">
        <v>0</v>
      </c>
    </row>
    <row r="2" spans="1:6" x14ac:dyDescent="0.15">
      <c r="A2" s="2"/>
      <c r="B2" s="2"/>
      <c r="C2" s="2" t="s">
        <v>2</v>
      </c>
      <c r="D2" s="2" t="s">
        <v>1</v>
      </c>
      <c r="E2" s="2"/>
    </row>
    <row r="3" spans="1:6" x14ac:dyDescent="0.15">
      <c r="A3" s="2"/>
      <c r="B3" s="2"/>
      <c r="C3" s="2" t="s">
        <v>4</v>
      </c>
      <c r="D3" s="3" t="s">
        <v>3</v>
      </c>
      <c r="E3" s="3" t="s">
        <v>136</v>
      </c>
    </row>
    <row r="4" spans="1:6" x14ac:dyDescent="0.15">
      <c r="A4" s="2"/>
      <c r="B4" s="4"/>
      <c r="C4" s="2" t="s">
        <v>5</v>
      </c>
      <c r="D4" s="1" t="s">
        <v>129</v>
      </c>
      <c r="E4" s="1" t="s">
        <v>137</v>
      </c>
      <c r="F4" t="s">
        <v>139</v>
      </c>
    </row>
    <row r="5" spans="1:6" x14ac:dyDescent="0.15">
      <c r="A5" s="2" t="s">
        <v>6</v>
      </c>
      <c r="B5" s="3" t="s">
        <v>7</v>
      </c>
      <c r="C5" s="2">
        <v>30</v>
      </c>
      <c r="D5" s="1">
        <v>550.64189999999996</v>
      </c>
      <c r="E5" s="1">
        <f>C5/D5</f>
        <v>5.4481869251141263E-2</v>
      </c>
      <c r="F5">
        <f>1/D5</f>
        <v>1.8160623083713753E-3</v>
      </c>
    </row>
    <row r="6" spans="1:6" x14ac:dyDescent="0.15">
      <c r="A6" s="2" t="s">
        <v>8</v>
      </c>
      <c r="B6" s="3" t="s">
        <v>9</v>
      </c>
      <c r="C6" s="2">
        <v>9</v>
      </c>
      <c r="D6" s="1">
        <v>137.3339</v>
      </c>
      <c r="E6" s="1">
        <f t="shared" ref="E6:E17" si="0">C6/D6</f>
        <v>6.5533710176438595E-2</v>
      </c>
      <c r="F6">
        <f t="shared" ref="F6:F17" si="1">1/D6</f>
        <v>7.2815233529376217E-3</v>
      </c>
    </row>
    <row r="7" spans="1:6" x14ac:dyDescent="0.15">
      <c r="A7" s="2" t="s">
        <v>10</v>
      </c>
      <c r="B7" s="3" t="s">
        <v>11</v>
      </c>
      <c r="C7" s="2">
        <v>8</v>
      </c>
      <c r="D7" s="1">
        <v>133.0147</v>
      </c>
      <c r="E7" s="1">
        <f t="shared" si="0"/>
        <v>6.0143728475123427E-2</v>
      </c>
      <c r="F7">
        <f t="shared" si="1"/>
        <v>7.5179660593904284E-3</v>
      </c>
    </row>
    <row r="8" spans="1:6" x14ac:dyDescent="0.15">
      <c r="A8" s="2" t="s">
        <v>12</v>
      </c>
      <c r="B8" s="3" t="s">
        <v>13</v>
      </c>
      <c r="C8" s="2">
        <v>14</v>
      </c>
      <c r="D8" s="1">
        <v>234.81649999999999</v>
      </c>
      <c r="E8" s="1">
        <f t="shared" si="0"/>
        <v>5.9621023224517872E-2</v>
      </c>
      <c r="F8">
        <f t="shared" si="1"/>
        <v>4.2586445160369907E-3</v>
      </c>
    </row>
    <row r="9" spans="1:6" x14ac:dyDescent="0.15">
      <c r="A9" s="2" t="s">
        <v>14</v>
      </c>
      <c r="B9" s="3" t="s">
        <v>15</v>
      </c>
      <c r="C9" s="2">
        <v>6</v>
      </c>
      <c r="D9" s="1">
        <v>108.5997</v>
      </c>
      <c r="E9" s="1">
        <f t="shared" si="0"/>
        <v>5.5248771405445873E-2</v>
      </c>
      <c r="F9">
        <f t="shared" si="1"/>
        <v>9.2081285675743117E-3</v>
      </c>
    </row>
    <row r="10" spans="1:6" x14ac:dyDescent="0.15">
      <c r="A10" s="2" t="s">
        <v>16</v>
      </c>
      <c r="B10" s="3" t="s">
        <v>17</v>
      </c>
      <c r="C10" s="2">
        <v>8</v>
      </c>
      <c r="D10" s="1">
        <v>116.89239999999999</v>
      </c>
      <c r="E10" s="1">
        <f t="shared" si="0"/>
        <v>6.8439008866273604E-2</v>
      </c>
      <c r="F10">
        <f t="shared" si="1"/>
        <v>8.5548761082842005E-3</v>
      </c>
    </row>
    <row r="11" spans="1:6" x14ac:dyDescent="0.15">
      <c r="A11" s="2" t="s">
        <v>18</v>
      </c>
      <c r="B11" s="3" t="s">
        <v>19</v>
      </c>
      <c r="C11" s="2">
        <v>10</v>
      </c>
      <c r="D11" s="1">
        <v>202.90639999999999</v>
      </c>
      <c r="E11" s="1">
        <f t="shared" si="0"/>
        <v>4.9283807706410443E-2</v>
      </c>
      <c r="F11">
        <f t="shared" si="1"/>
        <v>4.9283807706410445E-3</v>
      </c>
    </row>
    <row r="12" spans="1:6" x14ac:dyDescent="0.15">
      <c r="A12" s="2" t="s">
        <v>20</v>
      </c>
      <c r="B12" s="3" t="s">
        <v>21</v>
      </c>
      <c r="C12" s="2">
        <v>18</v>
      </c>
      <c r="D12" s="1">
        <v>296.97699999999998</v>
      </c>
      <c r="E12" s="1">
        <f t="shared" si="0"/>
        <v>6.0610754368183396E-2</v>
      </c>
      <c r="F12">
        <f t="shared" si="1"/>
        <v>3.3672641315657444E-3</v>
      </c>
    </row>
    <row r="13" spans="1:6" x14ac:dyDescent="0.15">
      <c r="A13" s="2" t="s">
        <v>22</v>
      </c>
      <c r="B13" s="3" t="s">
        <v>23</v>
      </c>
      <c r="C13" s="2">
        <v>14</v>
      </c>
      <c r="D13" s="1">
        <v>200.76830000000001</v>
      </c>
      <c r="E13" s="1">
        <f t="shared" si="0"/>
        <v>6.9732124045479293E-2</v>
      </c>
      <c r="F13">
        <f t="shared" si="1"/>
        <v>4.9808660032485208E-3</v>
      </c>
    </row>
    <row r="14" spans="1:6" x14ac:dyDescent="0.15">
      <c r="A14" s="2" t="s">
        <v>24</v>
      </c>
      <c r="B14" s="3" t="s">
        <v>25</v>
      </c>
      <c r="C14" s="2">
        <v>18</v>
      </c>
      <c r="D14" s="1">
        <v>200.80680000000001</v>
      </c>
      <c r="E14" s="1">
        <f t="shared" si="0"/>
        <v>8.9638398699645627E-2</v>
      </c>
      <c r="F14">
        <f t="shared" si="1"/>
        <v>4.9799110388692013E-3</v>
      </c>
    </row>
    <row r="15" spans="1:6" x14ac:dyDescent="0.15">
      <c r="A15" s="2" t="s">
        <v>26</v>
      </c>
      <c r="B15" s="3" t="s">
        <v>27</v>
      </c>
      <c r="C15" s="2">
        <v>47</v>
      </c>
      <c r="D15" s="1">
        <v>719.4556</v>
      </c>
      <c r="E15" s="1">
        <f t="shared" si="0"/>
        <v>6.5327172378670764E-2</v>
      </c>
      <c r="F15">
        <f t="shared" si="1"/>
        <v>1.3899398378440586E-3</v>
      </c>
    </row>
    <row r="16" spans="1:6" x14ac:dyDescent="0.15">
      <c r="A16" s="2" t="s">
        <v>28</v>
      </c>
      <c r="B16" s="3" t="s">
        <v>29</v>
      </c>
      <c r="C16" s="2">
        <v>44</v>
      </c>
      <c r="D16" s="1">
        <v>621.62890000000004</v>
      </c>
      <c r="E16" s="1">
        <f t="shared" si="0"/>
        <v>7.0781779933333205E-2</v>
      </c>
      <c r="F16">
        <f t="shared" si="1"/>
        <v>1.6086768166666638E-3</v>
      </c>
    </row>
    <row r="17" spans="1:6" x14ac:dyDescent="0.15">
      <c r="A17" s="2" t="s">
        <v>30</v>
      </c>
      <c r="B17" s="3" t="s">
        <v>31</v>
      </c>
      <c r="C17" s="2">
        <v>120</v>
      </c>
      <c r="D17" s="1">
        <v>1315.9387999999999</v>
      </c>
      <c r="E17" s="1">
        <f t="shared" si="0"/>
        <v>9.1189651068879496E-2</v>
      </c>
      <c r="F17">
        <f t="shared" si="1"/>
        <v>7.599137589073292E-4</v>
      </c>
    </row>
    <row r="18" spans="1:6" x14ac:dyDescent="0.15">
      <c r="A18" s="2" t="s">
        <v>32</v>
      </c>
      <c r="B18" s="3" t="s">
        <v>33</v>
      </c>
      <c r="C18" s="2">
        <v>64</v>
      </c>
      <c r="D18" s="1">
        <v>904.83309999999994</v>
      </c>
      <c r="E18" s="1">
        <f t="shared" ref="E18:E51" si="2">C18/D18</f>
        <v>7.0731276298358237E-2</v>
      </c>
      <c r="F18">
        <f t="shared" ref="F18:F51" si="3">1/D18</f>
        <v>1.1051761921618474E-3</v>
      </c>
    </row>
    <row r="19" spans="1:6" x14ac:dyDescent="0.15">
      <c r="A19" s="2" t="s">
        <v>34</v>
      </c>
      <c r="B19" s="3" t="s">
        <v>35</v>
      </c>
      <c r="C19" s="2">
        <v>11</v>
      </c>
      <c r="D19" s="1">
        <v>237.44499999999999</v>
      </c>
      <c r="E19" s="1">
        <f t="shared" si="2"/>
        <v>4.6326517719893032E-2</v>
      </c>
      <c r="F19">
        <f t="shared" si="3"/>
        <v>4.2115016108993661E-3</v>
      </c>
    </row>
    <row r="20" spans="1:6" x14ac:dyDescent="0.15">
      <c r="A20" s="2" t="s">
        <v>36</v>
      </c>
      <c r="B20" s="3" t="s">
        <v>37</v>
      </c>
      <c r="C20" s="2">
        <v>7</v>
      </c>
      <c r="D20" s="1">
        <v>109.32470000000001</v>
      </c>
      <c r="E20" s="1">
        <f t="shared" si="2"/>
        <v>6.4029446227613696E-2</v>
      </c>
      <c r="F20">
        <f t="shared" si="3"/>
        <v>9.1470637468019575E-3</v>
      </c>
    </row>
    <row r="21" spans="1:6" x14ac:dyDescent="0.15">
      <c r="A21" s="2" t="s">
        <v>38</v>
      </c>
      <c r="B21" s="3" t="s">
        <v>39</v>
      </c>
      <c r="C21" s="2">
        <v>7</v>
      </c>
      <c r="D21" s="1">
        <v>116.97880000000001</v>
      </c>
      <c r="E21" s="1">
        <f t="shared" si="2"/>
        <v>5.9839902614832768E-2</v>
      </c>
      <c r="F21">
        <f t="shared" si="3"/>
        <v>8.5485575164046812E-3</v>
      </c>
    </row>
    <row r="22" spans="1:6" x14ac:dyDescent="0.15">
      <c r="A22" s="2" t="s">
        <v>40</v>
      </c>
      <c r="B22" s="3" t="s">
        <v>41</v>
      </c>
      <c r="C22" s="2">
        <v>5</v>
      </c>
      <c r="D22" s="1">
        <v>80.631399999999999</v>
      </c>
      <c r="E22" s="1">
        <f t="shared" si="2"/>
        <v>6.2010581485624709E-2</v>
      </c>
      <c r="F22">
        <f t="shared" si="3"/>
        <v>1.2402116297124942E-2</v>
      </c>
    </row>
    <row r="23" spans="1:6" x14ac:dyDescent="0.15">
      <c r="A23" s="2" t="s">
        <v>42</v>
      </c>
      <c r="B23" s="3" t="s">
        <v>43</v>
      </c>
      <c r="C23" s="2">
        <v>5</v>
      </c>
      <c r="D23" s="1">
        <v>86.307500000000005</v>
      </c>
      <c r="E23" s="1">
        <f t="shared" si="2"/>
        <v>5.7932392897488624E-2</v>
      </c>
      <c r="F23">
        <f t="shared" si="3"/>
        <v>1.1586478579497725E-2</v>
      </c>
    </row>
    <row r="24" spans="1:6" x14ac:dyDescent="0.15">
      <c r="A24" s="2" t="s">
        <v>44</v>
      </c>
      <c r="B24" s="3" t="s">
        <v>45</v>
      </c>
      <c r="C24" s="2">
        <v>11</v>
      </c>
      <c r="D24" s="1">
        <v>215.2449</v>
      </c>
      <c r="E24" s="1">
        <f t="shared" si="2"/>
        <v>5.1104579016738608E-2</v>
      </c>
      <c r="F24">
        <f t="shared" si="3"/>
        <v>4.6458708197035098E-3</v>
      </c>
    </row>
    <row r="25" spans="1:6" x14ac:dyDescent="0.15">
      <c r="A25" s="2" t="s">
        <v>46</v>
      </c>
      <c r="B25" s="3" t="s">
        <v>47</v>
      </c>
      <c r="C25" s="2">
        <v>11</v>
      </c>
      <c r="D25" s="1">
        <v>208.07730000000001</v>
      </c>
      <c r="E25" s="1">
        <f t="shared" si="2"/>
        <v>5.2864968932218939E-2</v>
      </c>
      <c r="F25">
        <f t="shared" si="3"/>
        <v>4.8059062665653579E-3</v>
      </c>
    </row>
    <row r="26" spans="1:6" x14ac:dyDescent="0.15">
      <c r="A26" s="2" t="s">
        <v>48</v>
      </c>
      <c r="B26" s="3" t="s">
        <v>49</v>
      </c>
      <c r="C26" s="2">
        <v>23</v>
      </c>
      <c r="D26" s="1">
        <v>376.50069999999999</v>
      </c>
      <c r="E26" s="1">
        <f t="shared" si="2"/>
        <v>6.1088863845405864E-2</v>
      </c>
      <c r="F26">
        <f t="shared" si="3"/>
        <v>2.6560375584959071E-3</v>
      </c>
    </row>
    <row r="27" spans="1:6" x14ac:dyDescent="0.15">
      <c r="A27" s="2" t="s">
        <v>50</v>
      </c>
      <c r="B27" s="3" t="s">
        <v>51</v>
      </c>
      <c r="C27" s="2">
        <v>51</v>
      </c>
      <c r="D27" s="1">
        <v>741.07190000000003</v>
      </c>
      <c r="E27" s="1">
        <f t="shared" si="2"/>
        <v>6.8819233329451571E-2</v>
      </c>
      <c r="F27">
        <f t="shared" si="3"/>
        <v>1.3493967319500306E-3</v>
      </c>
    </row>
    <row r="28" spans="1:6" x14ac:dyDescent="0.15">
      <c r="A28" s="2" t="s">
        <v>52</v>
      </c>
      <c r="B28" s="3" t="s">
        <v>53</v>
      </c>
      <c r="C28" s="2">
        <v>10</v>
      </c>
      <c r="D28" s="1">
        <v>185.47239999999999</v>
      </c>
      <c r="E28" s="1">
        <f t="shared" si="2"/>
        <v>5.3916377854602626E-2</v>
      </c>
      <c r="F28">
        <f t="shared" si="3"/>
        <v>5.3916377854602631E-3</v>
      </c>
    </row>
    <row r="29" spans="1:6" x14ac:dyDescent="0.15">
      <c r="A29" s="2" t="s">
        <v>54</v>
      </c>
      <c r="B29" s="3" t="s">
        <v>55</v>
      </c>
      <c r="C29" s="2">
        <v>7</v>
      </c>
      <c r="D29" s="1">
        <v>141.07769999999999</v>
      </c>
      <c r="E29" s="1">
        <f t="shared" si="2"/>
        <v>4.9618047359717379E-2</v>
      </c>
      <c r="F29">
        <f t="shared" si="3"/>
        <v>7.0882924799596254E-3</v>
      </c>
    </row>
    <row r="30" spans="1:6" x14ac:dyDescent="0.15">
      <c r="A30" s="2" t="s">
        <v>56</v>
      </c>
      <c r="B30" s="3" t="s">
        <v>57</v>
      </c>
      <c r="C30" s="2">
        <v>22</v>
      </c>
      <c r="D30" s="1">
        <v>263.60919999999999</v>
      </c>
      <c r="E30" s="1">
        <f t="shared" si="2"/>
        <v>8.3456874797996433E-2</v>
      </c>
      <c r="F30">
        <f t="shared" si="3"/>
        <v>3.793494308999838E-3</v>
      </c>
    </row>
    <row r="31" spans="1:6" x14ac:dyDescent="0.15">
      <c r="A31" s="2" t="s">
        <v>58</v>
      </c>
      <c r="B31" s="3" t="s">
        <v>59</v>
      </c>
      <c r="C31" s="2">
        <v>75</v>
      </c>
      <c r="D31" s="1">
        <v>886.52449999999999</v>
      </c>
      <c r="E31" s="1">
        <f t="shared" si="2"/>
        <v>8.460003079441121E-2</v>
      </c>
      <c r="F31">
        <f t="shared" si="3"/>
        <v>1.1280004105921496E-3</v>
      </c>
    </row>
    <row r="32" spans="1:6" x14ac:dyDescent="0.15">
      <c r="A32" s="2" t="s">
        <v>60</v>
      </c>
      <c r="B32" s="3" t="s">
        <v>61</v>
      </c>
      <c r="C32" s="2">
        <v>39</v>
      </c>
      <c r="D32" s="1">
        <v>558.81330000000003</v>
      </c>
      <c r="E32" s="1">
        <f t="shared" si="2"/>
        <v>6.9790751222277639E-2</v>
      </c>
      <c r="F32">
        <f t="shared" si="3"/>
        <v>1.7895064415968623E-3</v>
      </c>
    </row>
    <row r="33" spans="1:6" x14ac:dyDescent="0.15">
      <c r="A33" s="2" t="s">
        <v>62</v>
      </c>
      <c r="B33" s="3" t="s">
        <v>63</v>
      </c>
      <c r="C33" s="2">
        <v>9</v>
      </c>
      <c r="D33" s="1">
        <v>140.0728</v>
      </c>
      <c r="E33" s="1">
        <f t="shared" si="2"/>
        <v>6.4252303088108476E-2</v>
      </c>
      <c r="F33">
        <f t="shared" si="3"/>
        <v>7.1391447875676075E-3</v>
      </c>
    </row>
    <row r="34" spans="1:6" x14ac:dyDescent="0.15">
      <c r="A34" s="2" t="s">
        <v>64</v>
      </c>
      <c r="B34" s="3" t="s">
        <v>65</v>
      </c>
      <c r="C34" s="2">
        <v>6</v>
      </c>
      <c r="D34" s="1">
        <v>100.21980000000001</v>
      </c>
      <c r="E34" s="1">
        <f t="shared" si="2"/>
        <v>5.9868409236498173E-2</v>
      </c>
      <c r="F34">
        <f t="shared" si="3"/>
        <v>9.9780682060830288E-3</v>
      </c>
    </row>
    <row r="35" spans="1:6" x14ac:dyDescent="0.15">
      <c r="A35" s="2" t="s">
        <v>66</v>
      </c>
      <c r="B35" s="3" t="s">
        <v>67</v>
      </c>
      <c r="C35" s="2">
        <v>3</v>
      </c>
      <c r="D35" s="1">
        <v>58.866700000000002</v>
      </c>
      <c r="E35" s="1">
        <f t="shared" si="2"/>
        <v>5.0962598548924945E-2</v>
      </c>
      <c r="F35">
        <f t="shared" si="3"/>
        <v>1.6987532849641648E-2</v>
      </c>
    </row>
    <row r="36" spans="1:6" x14ac:dyDescent="0.15">
      <c r="A36" s="2" t="s">
        <v>68</v>
      </c>
      <c r="B36" s="3" t="s">
        <v>69</v>
      </c>
      <c r="C36" s="2">
        <v>3</v>
      </c>
      <c r="D36" s="1">
        <v>71.739699999999999</v>
      </c>
      <c r="E36" s="1">
        <f t="shared" si="2"/>
        <v>4.1817849809798482E-2</v>
      </c>
      <c r="F36">
        <f t="shared" si="3"/>
        <v>1.3939283269932826E-2</v>
      </c>
    </row>
    <row r="37" spans="1:6" x14ac:dyDescent="0.15">
      <c r="A37" s="2" t="s">
        <v>70</v>
      </c>
      <c r="B37" s="3" t="s">
        <v>71</v>
      </c>
      <c r="C37" s="2">
        <v>10</v>
      </c>
      <c r="D37" s="1">
        <v>194.52760000000001</v>
      </c>
      <c r="E37" s="1">
        <f t="shared" si="2"/>
        <v>5.1406587034436242E-2</v>
      </c>
      <c r="F37">
        <f t="shared" si="3"/>
        <v>5.1406587034436239E-3</v>
      </c>
    </row>
    <row r="38" spans="1:6" x14ac:dyDescent="0.15">
      <c r="A38" s="2" t="s">
        <v>72</v>
      </c>
      <c r="B38" s="3" t="s">
        <v>73</v>
      </c>
      <c r="C38" s="2">
        <v>18</v>
      </c>
      <c r="D38" s="1">
        <v>286.07499999999999</v>
      </c>
      <c r="E38" s="1">
        <f t="shared" si="2"/>
        <v>6.2920562789478288E-2</v>
      </c>
      <c r="F38">
        <f t="shared" si="3"/>
        <v>3.4955868216376825E-3</v>
      </c>
    </row>
    <row r="39" spans="1:6" x14ac:dyDescent="0.15">
      <c r="A39" s="2" t="s">
        <v>74</v>
      </c>
      <c r="B39" s="3" t="s">
        <v>75</v>
      </c>
      <c r="C39" s="2">
        <v>10</v>
      </c>
      <c r="D39" s="1">
        <v>145.13380000000001</v>
      </c>
      <c r="E39" s="1">
        <f t="shared" si="2"/>
        <v>6.8901937384675385E-2</v>
      </c>
      <c r="F39">
        <f t="shared" si="3"/>
        <v>6.8901937384675382E-3</v>
      </c>
    </row>
    <row r="40" spans="1:6" x14ac:dyDescent="0.15">
      <c r="A40" s="2" t="s">
        <v>76</v>
      </c>
      <c r="B40" s="3" t="s">
        <v>77</v>
      </c>
      <c r="C40" s="2">
        <v>5</v>
      </c>
      <c r="D40" s="1">
        <v>78.549099999999996</v>
      </c>
      <c r="E40" s="1">
        <f t="shared" si="2"/>
        <v>6.3654453074573736E-2</v>
      </c>
      <c r="F40">
        <f t="shared" si="3"/>
        <v>1.2730890614914748E-2</v>
      </c>
    </row>
    <row r="41" spans="1:6" x14ac:dyDescent="0.15">
      <c r="A41" s="2" t="s">
        <v>78</v>
      </c>
      <c r="B41" s="3" t="s">
        <v>79</v>
      </c>
      <c r="C41" s="2">
        <v>6</v>
      </c>
      <c r="D41" s="1">
        <v>99.584199999999996</v>
      </c>
      <c r="E41" s="1">
        <f t="shared" si="2"/>
        <v>6.0250521669100124E-2</v>
      </c>
      <c r="F41">
        <f t="shared" si="3"/>
        <v>1.0041753611516687E-2</v>
      </c>
    </row>
    <row r="42" spans="1:6" x14ac:dyDescent="0.15">
      <c r="A42" s="2" t="s">
        <v>80</v>
      </c>
      <c r="B42" s="3" t="s">
        <v>81</v>
      </c>
      <c r="C42" s="2">
        <v>9</v>
      </c>
      <c r="D42" s="1">
        <v>143.14930000000001</v>
      </c>
      <c r="E42" s="1">
        <f t="shared" si="2"/>
        <v>6.2871421655572191E-2</v>
      </c>
      <c r="F42">
        <f t="shared" si="3"/>
        <v>6.9857135172857986E-3</v>
      </c>
    </row>
    <row r="43" spans="1:6" x14ac:dyDescent="0.15">
      <c r="A43" s="2" t="s">
        <v>82</v>
      </c>
      <c r="B43" s="3" t="s">
        <v>83</v>
      </c>
      <c r="C43" s="2">
        <v>4</v>
      </c>
      <c r="D43" s="1">
        <v>76.445599999999999</v>
      </c>
      <c r="E43" s="1">
        <f t="shared" si="2"/>
        <v>5.2324790439214293E-2</v>
      </c>
      <c r="F43">
        <f t="shared" si="3"/>
        <v>1.3081197609803573E-2</v>
      </c>
    </row>
    <row r="44" spans="1:6" x14ac:dyDescent="0.15">
      <c r="A44" s="2" t="s">
        <v>84</v>
      </c>
      <c r="B44" s="3" t="s">
        <v>85</v>
      </c>
      <c r="C44" s="2">
        <v>32</v>
      </c>
      <c r="D44" s="1">
        <v>507.1968</v>
      </c>
      <c r="E44" s="1">
        <f t="shared" si="2"/>
        <v>6.3091880705871961E-2</v>
      </c>
      <c r="F44">
        <f t="shared" si="3"/>
        <v>1.9716212720584988E-3</v>
      </c>
    </row>
    <row r="45" spans="1:6" x14ac:dyDescent="0.15">
      <c r="A45" s="2" t="s">
        <v>86</v>
      </c>
      <c r="B45" s="3" t="s">
        <v>87</v>
      </c>
      <c r="C45" s="2">
        <v>4</v>
      </c>
      <c r="D45" s="1">
        <v>84.978800000000007</v>
      </c>
      <c r="E45" s="1">
        <f t="shared" si="2"/>
        <v>4.7070563481715434E-2</v>
      </c>
      <c r="F45">
        <f t="shared" si="3"/>
        <v>1.1767640870428859E-2</v>
      </c>
    </row>
    <row r="46" spans="1:6" x14ac:dyDescent="0.15">
      <c r="A46" s="2" t="s">
        <v>88</v>
      </c>
      <c r="B46" s="3" t="s">
        <v>89</v>
      </c>
      <c r="C46" s="2">
        <v>8</v>
      </c>
      <c r="D46" s="1">
        <v>142.67789999999999</v>
      </c>
      <c r="E46" s="1">
        <f t="shared" si="2"/>
        <v>5.6070351469989399E-2</v>
      </c>
      <c r="F46">
        <f t="shared" si="3"/>
        <v>7.0087939337486749E-3</v>
      </c>
    </row>
    <row r="47" spans="1:6" x14ac:dyDescent="0.15">
      <c r="A47" s="2" t="s">
        <v>90</v>
      </c>
      <c r="B47" s="3" t="s">
        <v>91</v>
      </c>
      <c r="C47" s="2">
        <v>10</v>
      </c>
      <c r="D47" s="1">
        <v>181.74260000000001</v>
      </c>
      <c r="E47" s="1">
        <f t="shared" si="2"/>
        <v>5.5022873008309554E-2</v>
      </c>
      <c r="F47">
        <f t="shared" si="3"/>
        <v>5.5022873008309554E-3</v>
      </c>
    </row>
    <row r="48" spans="1:6" x14ac:dyDescent="0.15">
      <c r="A48" s="2" t="s">
        <v>92</v>
      </c>
      <c r="B48" s="3" t="s">
        <v>93</v>
      </c>
      <c r="C48" s="2">
        <v>8</v>
      </c>
      <c r="D48" s="1">
        <v>119.6529</v>
      </c>
      <c r="E48" s="1">
        <f t="shared" si="2"/>
        <v>6.6860059388447746E-2</v>
      </c>
      <c r="F48">
        <f t="shared" si="3"/>
        <v>8.3575074235559682E-3</v>
      </c>
    </row>
    <row r="49" spans="1:6" x14ac:dyDescent="0.15">
      <c r="A49" s="2" t="s">
        <v>94</v>
      </c>
      <c r="B49" s="3" t="s">
        <v>95</v>
      </c>
      <c r="C49" s="2">
        <v>9</v>
      </c>
      <c r="D49" s="1">
        <v>113.52330000000001</v>
      </c>
      <c r="E49" s="1">
        <f t="shared" si="2"/>
        <v>7.9278879313762013E-2</v>
      </c>
      <c r="F49">
        <f t="shared" si="3"/>
        <v>8.8087643681957796E-3</v>
      </c>
    </row>
    <row r="50" spans="1:6" x14ac:dyDescent="0.15">
      <c r="A50" s="2" t="s">
        <v>96</v>
      </c>
      <c r="B50" s="3" t="s">
        <v>97</v>
      </c>
      <c r="C50" s="2">
        <v>11</v>
      </c>
      <c r="D50" s="1">
        <v>170.6242</v>
      </c>
      <c r="E50" s="1">
        <f t="shared" si="2"/>
        <v>6.446916674188069E-2</v>
      </c>
      <c r="F50">
        <f t="shared" si="3"/>
        <v>5.8608333401709723E-3</v>
      </c>
    </row>
    <row r="51" spans="1:6" x14ac:dyDescent="0.15">
      <c r="A51" s="2" t="s">
        <v>98</v>
      </c>
      <c r="B51" s="3" t="s">
        <v>99</v>
      </c>
      <c r="C51" s="2">
        <v>5</v>
      </c>
      <c r="D51" s="1">
        <v>139.2818</v>
      </c>
      <c r="E51" s="1">
        <f t="shared" si="2"/>
        <v>3.5898444735780265E-2</v>
      </c>
      <c r="F51">
        <f t="shared" si="3"/>
        <v>7.1796889471560533E-3</v>
      </c>
    </row>
    <row r="52" spans="1:6" x14ac:dyDescent="0.15">
      <c r="A52" s="2"/>
      <c r="B52" s="3" t="s">
        <v>100</v>
      </c>
      <c r="C52" s="1">
        <f>SUM(C5:C51)</f>
        <v>864</v>
      </c>
      <c r="D52" s="1">
        <f>SUM(D5:D51)</f>
        <v>12805.735199999999</v>
      </c>
    </row>
    <row r="54" spans="1:6" x14ac:dyDescent="0.15">
      <c r="B54" s="3"/>
    </row>
    <row r="55" spans="1:6" x14ac:dyDescent="0.15">
      <c r="A55" t="s">
        <v>101</v>
      </c>
      <c r="B55"/>
      <c r="C55"/>
      <c r="D55"/>
      <c r="E55"/>
    </row>
    <row r="56" spans="1:6" ht="14.25" thickBot="1" x14ac:dyDescent="0.2">
      <c r="A56"/>
      <c r="B56"/>
      <c r="C56"/>
      <c r="D56"/>
      <c r="E56"/>
    </row>
    <row r="57" spans="1:6" x14ac:dyDescent="0.15">
      <c r="A57" s="7" t="s">
        <v>102</v>
      </c>
      <c r="B57" s="7"/>
      <c r="C57"/>
      <c r="D57"/>
      <c r="E57"/>
    </row>
    <row r="58" spans="1:6" x14ac:dyDescent="0.15">
      <c r="A58" t="s">
        <v>103</v>
      </c>
      <c r="B58">
        <v>0.98204766396899845</v>
      </c>
      <c r="C58"/>
      <c r="D58"/>
      <c r="E58"/>
    </row>
    <row r="59" spans="1:6" x14ac:dyDescent="0.15">
      <c r="A59" t="s">
        <v>104</v>
      </c>
      <c r="B59">
        <v>0.96441761430696682</v>
      </c>
      <c r="C59"/>
      <c r="D59"/>
      <c r="E59"/>
    </row>
    <row r="60" spans="1:6" x14ac:dyDescent="0.15">
      <c r="A60" t="s">
        <v>105</v>
      </c>
      <c r="B60">
        <v>0.96362689462489948</v>
      </c>
      <c r="C60"/>
      <c r="D60"/>
      <c r="E60"/>
    </row>
    <row r="61" spans="1:6" x14ac:dyDescent="0.15">
      <c r="A61" t="s">
        <v>106</v>
      </c>
      <c r="B61">
        <v>4.2436687993056434</v>
      </c>
      <c r="C61"/>
      <c r="D61"/>
      <c r="E61"/>
    </row>
    <row r="62" spans="1:6" ht="14.25" thickBot="1" x14ac:dyDescent="0.2">
      <c r="A62" s="5" t="s">
        <v>107</v>
      </c>
      <c r="B62" s="5">
        <v>47</v>
      </c>
      <c r="C62"/>
      <c r="D62"/>
      <c r="E62"/>
    </row>
    <row r="63" spans="1:6" x14ac:dyDescent="0.15">
      <c r="A63"/>
      <c r="B63"/>
      <c r="C63"/>
      <c r="D63"/>
      <c r="E63"/>
    </row>
    <row r="64" spans="1:6" ht="14.25" thickBot="1" x14ac:dyDescent="0.2">
      <c r="A64" t="s">
        <v>108</v>
      </c>
      <c r="B64"/>
      <c r="C64"/>
      <c r="D64"/>
      <c r="E64"/>
    </row>
    <row r="65" spans="1:9" x14ac:dyDescent="0.15">
      <c r="A65" s="6"/>
      <c r="B65" s="6" t="s">
        <v>113</v>
      </c>
      <c r="C65" s="6" t="s">
        <v>114</v>
      </c>
      <c r="D65" s="6" t="s">
        <v>115</v>
      </c>
      <c r="E65" s="6" t="s">
        <v>116</v>
      </c>
      <c r="F65" s="6" t="s">
        <v>117</v>
      </c>
    </row>
    <row r="66" spans="1:9" x14ac:dyDescent="0.15">
      <c r="A66" t="s">
        <v>109</v>
      </c>
      <c r="B66">
        <v>1</v>
      </c>
      <c r="C66">
        <v>21964.71376345972</v>
      </c>
      <c r="D66">
        <v>21964.71376345972</v>
      </c>
      <c r="E66">
        <v>1219.6706825172446</v>
      </c>
      <c r="F66">
        <v>3.042547132984864E-34</v>
      </c>
    </row>
    <row r="67" spans="1:9" x14ac:dyDescent="0.15">
      <c r="A67" t="s">
        <v>110</v>
      </c>
      <c r="B67">
        <v>45</v>
      </c>
      <c r="C67">
        <v>810.39261951900903</v>
      </c>
      <c r="D67">
        <v>18.008724878200201</v>
      </c>
      <c r="E67"/>
    </row>
    <row r="68" spans="1:9" ht="14.25" thickBot="1" x14ac:dyDescent="0.2">
      <c r="A68" s="5" t="s">
        <v>111</v>
      </c>
      <c r="B68" s="5">
        <v>46</v>
      </c>
      <c r="C68" s="5">
        <v>22775.106382978731</v>
      </c>
      <c r="D68" s="5"/>
      <c r="E68" s="5"/>
      <c r="F68" s="5"/>
    </row>
    <row r="69" spans="1:9" ht="14.25" thickBot="1" x14ac:dyDescent="0.2">
      <c r="A69"/>
      <c r="B69"/>
      <c r="C69"/>
      <c r="D69"/>
      <c r="E69"/>
    </row>
    <row r="70" spans="1:9" x14ac:dyDescent="0.15">
      <c r="A70" s="6"/>
      <c r="B70" s="6" t="s">
        <v>118</v>
      </c>
      <c r="C70" s="6" t="s">
        <v>106</v>
      </c>
      <c r="D70" s="6" t="s">
        <v>119</v>
      </c>
      <c r="E70" s="6" t="s">
        <v>120</v>
      </c>
      <c r="F70" s="6" t="s">
        <v>121</v>
      </c>
      <c r="G70" s="6" t="s">
        <v>122</v>
      </c>
      <c r="H70" s="6" t="s">
        <v>123</v>
      </c>
      <c r="I70" s="6" t="s">
        <v>124</v>
      </c>
    </row>
    <row r="71" spans="1:9" x14ac:dyDescent="0.15">
      <c r="A71" t="s">
        <v>112</v>
      </c>
      <c r="B71">
        <v>-3.8144862372863848</v>
      </c>
      <c r="C71">
        <v>0.88721382261726889</v>
      </c>
      <c r="D71">
        <v>-4.2993990175149674</v>
      </c>
      <c r="E71">
        <v>9.0747876040651618E-5</v>
      </c>
      <c r="F71">
        <v>-5.6014266040817553</v>
      </c>
      <c r="G71">
        <v>-2.0275458704910143</v>
      </c>
      <c r="H71">
        <v>-5.6014266040817553</v>
      </c>
      <c r="I71">
        <v>-2.0275458704910143</v>
      </c>
    </row>
    <row r="72" spans="1:9" ht="14.25" thickBot="1" x14ac:dyDescent="0.2">
      <c r="A72" s="5" t="s">
        <v>128</v>
      </c>
      <c r="B72" s="5">
        <v>8.1469813084410828E-2</v>
      </c>
      <c r="C72" s="5">
        <v>2.3327888323003906E-3</v>
      </c>
      <c r="D72" s="5">
        <v>34.923783908924356</v>
      </c>
      <c r="E72" s="5">
        <v>3.0425471329849067E-34</v>
      </c>
      <c r="F72" s="5">
        <v>7.6771335191731224E-2</v>
      </c>
      <c r="G72" s="5">
        <v>8.6168290977090431E-2</v>
      </c>
      <c r="H72" s="5">
        <v>7.6771335191731224E-2</v>
      </c>
      <c r="I72" s="5">
        <v>8.6168290977090431E-2</v>
      </c>
    </row>
    <row r="73" spans="1:9" x14ac:dyDescent="0.15">
      <c r="A73"/>
      <c r="B73"/>
      <c r="C73"/>
      <c r="D73"/>
      <c r="E73"/>
    </row>
    <row r="74" spans="1:9" x14ac:dyDescent="0.15">
      <c r="A74"/>
      <c r="B74"/>
      <c r="C74"/>
      <c r="D74"/>
      <c r="E74"/>
    </row>
    <row r="75" spans="1:9" x14ac:dyDescent="0.15">
      <c r="A75"/>
      <c r="B75"/>
      <c r="C75"/>
      <c r="D75"/>
      <c r="E75"/>
    </row>
    <row r="76" spans="1:9" x14ac:dyDescent="0.15">
      <c r="A76" t="s">
        <v>125</v>
      </c>
      <c r="B76"/>
      <c r="C76"/>
      <c r="D76"/>
      <c r="E76"/>
    </row>
    <row r="77" spans="1:9" ht="14.25" thickBot="1" x14ac:dyDescent="0.2">
      <c r="A77"/>
      <c r="B77"/>
      <c r="C77"/>
      <c r="D77"/>
      <c r="E77"/>
    </row>
    <row r="78" spans="1:9" x14ac:dyDescent="0.15">
      <c r="A78" s="6" t="s">
        <v>126</v>
      </c>
      <c r="B78" s="6" t="s">
        <v>127</v>
      </c>
      <c r="C78" s="6" t="s">
        <v>110</v>
      </c>
      <c r="D78" s="8" t="s">
        <v>130</v>
      </c>
      <c r="E78" s="8" t="s">
        <v>131</v>
      </c>
      <c r="F78" s="8" t="s">
        <v>133</v>
      </c>
    </row>
    <row r="79" spans="1:9" x14ac:dyDescent="0.15">
      <c r="A79">
        <v>1</v>
      </c>
      <c r="B79">
        <v>41.046206432158456</v>
      </c>
      <c r="C79">
        <v>-11.046206432158456</v>
      </c>
      <c r="D79">
        <f>C79^2</f>
        <v>122.01867654185885</v>
      </c>
      <c r="E79">
        <f>D5</f>
        <v>550.64189999999996</v>
      </c>
      <c r="F79">
        <f>E79^2</f>
        <v>303206.50203560997</v>
      </c>
    </row>
    <row r="80" spans="1:9" x14ac:dyDescent="0.15">
      <c r="A80">
        <v>2</v>
      </c>
      <c r="B80">
        <v>7.3740809258667834</v>
      </c>
      <c r="C80">
        <v>1.6259190741332166</v>
      </c>
      <c r="D80">
        <f t="shared" ref="D80:D125" si="4">C80^2</f>
        <v>2.6436128356302162</v>
      </c>
      <c r="E80">
        <f t="shared" ref="E80:E125" si="5">D6</f>
        <v>137.3339</v>
      </c>
      <c r="F80">
        <f t="shared" ref="F80:F125" si="6">E80^2</f>
        <v>18860.600089209998</v>
      </c>
    </row>
    <row r="81" spans="1:6" x14ac:dyDescent="0.15">
      <c r="A81">
        <v>3</v>
      </c>
      <c r="B81">
        <v>7.0221965091925966</v>
      </c>
      <c r="C81">
        <v>0.97780349080740336</v>
      </c>
      <c r="D81">
        <f t="shared" si="4"/>
        <v>0.95609966663514379</v>
      </c>
      <c r="E81">
        <f t="shared" si="5"/>
        <v>133.0147</v>
      </c>
      <c r="F81">
        <f t="shared" si="6"/>
        <v>17692.910416090002</v>
      </c>
    </row>
    <row r="82" spans="1:6" x14ac:dyDescent="0.15">
      <c r="A82">
        <v>4</v>
      </c>
      <c r="B82">
        <v>15.315970126849169</v>
      </c>
      <c r="C82">
        <v>-1.3159701268491695</v>
      </c>
      <c r="D82">
        <f t="shared" si="4"/>
        <v>1.7317773747594192</v>
      </c>
      <c r="E82">
        <f t="shared" si="5"/>
        <v>234.81649999999999</v>
      </c>
      <c r="F82">
        <f t="shared" si="6"/>
        <v>55138.788672249997</v>
      </c>
    </row>
    <row r="83" spans="1:6" x14ac:dyDescent="0.15">
      <c r="A83">
        <v>5</v>
      </c>
      <c r="B83">
        <v>5.0331110227367049</v>
      </c>
      <c r="C83">
        <v>0.96688897726329515</v>
      </c>
      <c r="D83">
        <f t="shared" si="4"/>
        <v>0.93487429435326086</v>
      </c>
      <c r="E83">
        <f t="shared" si="5"/>
        <v>108.5997</v>
      </c>
      <c r="F83">
        <f t="shared" si="6"/>
        <v>11793.894840089999</v>
      </c>
    </row>
    <row r="84" spans="1:6" x14ac:dyDescent="0.15">
      <c r="A84">
        <v>6</v>
      </c>
      <c r="B84">
        <v>5.7087157417017984</v>
      </c>
      <c r="C84">
        <v>2.2912842582982016</v>
      </c>
      <c r="D84">
        <f t="shared" si="4"/>
        <v>5.2499835523251397</v>
      </c>
      <c r="E84">
        <f t="shared" si="5"/>
        <v>116.89239999999999</v>
      </c>
      <c r="F84">
        <f t="shared" si="6"/>
        <v>13663.83317776</v>
      </c>
    </row>
    <row r="85" spans="1:6" x14ac:dyDescent="0.15">
      <c r="A85">
        <v>7</v>
      </c>
      <c r="B85">
        <v>12.716260244344312</v>
      </c>
      <c r="C85">
        <v>-2.716260244344312</v>
      </c>
      <c r="D85">
        <f t="shared" si="4"/>
        <v>7.378069715005422</v>
      </c>
      <c r="E85">
        <f t="shared" si="5"/>
        <v>202.90639999999999</v>
      </c>
      <c r="F85">
        <f t="shared" si="6"/>
        <v>41171.007160959998</v>
      </c>
    </row>
    <row r="86" spans="1:6" x14ac:dyDescent="0.15">
      <c r="A86">
        <v>8</v>
      </c>
      <c r="B86">
        <v>20.380174443082687</v>
      </c>
      <c r="C86">
        <v>-2.3801744430826872</v>
      </c>
      <c r="D86">
        <f t="shared" si="4"/>
        <v>5.6652303795039805</v>
      </c>
      <c r="E86">
        <f t="shared" si="5"/>
        <v>296.97699999999998</v>
      </c>
      <c r="F86">
        <f t="shared" si="6"/>
        <v>88195.338528999986</v>
      </c>
    </row>
    <row r="87" spans="1:6" x14ac:dyDescent="0.15">
      <c r="A87">
        <v>9</v>
      </c>
      <c r="B87">
        <v>12.542069636988533</v>
      </c>
      <c r="C87">
        <v>1.4579303630114673</v>
      </c>
      <c r="D87">
        <f t="shared" si="4"/>
        <v>2.1255609433907487</v>
      </c>
      <c r="E87">
        <f t="shared" si="5"/>
        <v>200.76830000000001</v>
      </c>
      <c r="F87">
        <f t="shared" si="6"/>
        <v>40307.910284890007</v>
      </c>
    </row>
    <row r="88" spans="1:6" x14ac:dyDescent="0.15">
      <c r="A88">
        <v>10</v>
      </c>
      <c r="B88">
        <v>12.545206224792285</v>
      </c>
      <c r="C88">
        <v>5.4547937752077154</v>
      </c>
      <c r="D88">
        <f t="shared" si="4"/>
        <v>29.754775130044841</v>
      </c>
      <c r="E88">
        <f t="shared" si="5"/>
        <v>200.80680000000001</v>
      </c>
      <c r="F88">
        <f t="shared" si="6"/>
        <v>40323.370926240001</v>
      </c>
    </row>
    <row r="89" spans="1:6" x14ac:dyDescent="0.15">
      <c r="A89">
        <v>11</v>
      </c>
      <c r="B89">
        <v>54.799427017246259</v>
      </c>
      <c r="C89">
        <v>-7.7994270172462592</v>
      </c>
      <c r="D89">
        <f t="shared" si="4"/>
        <v>60.831061797350877</v>
      </c>
      <c r="E89">
        <f t="shared" si="5"/>
        <v>719.4556</v>
      </c>
      <c r="F89">
        <f t="shared" si="6"/>
        <v>517616.36037136003</v>
      </c>
    </row>
    <row r="90" spans="1:6" x14ac:dyDescent="0.15">
      <c r="A90">
        <v>12</v>
      </c>
      <c r="B90">
        <v>46.82950405358153</v>
      </c>
      <c r="C90">
        <v>-2.8295040535815303</v>
      </c>
      <c r="D90">
        <f t="shared" si="4"/>
        <v>8.0060931892343117</v>
      </c>
      <c r="E90">
        <f t="shared" si="5"/>
        <v>621.62890000000004</v>
      </c>
      <c r="F90">
        <f t="shared" si="6"/>
        <v>386422.48931521003</v>
      </c>
    </row>
    <row r="91" spans="1:6" x14ac:dyDescent="0.15">
      <c r="A91">
        <v>13</v>
      </c>
      <c r="B91">
        <v>103.39480182923748</v>
      </c>
      <c r="C91">
        <v>16.60519817076252</v>
      </c>
      <c r="D91">
        <f t="shared" si="4"/>
        <v>275.73260629029494</v>
      </c>
      <c r="E91">
        <f t="shared" si="5"/>
        <v>1315.9387999999999</v>
      </c>
      <c r="F91">
        <f t="shared" si="6"/>
        <v>1731694.9253454397</v>
      </c>
    </row>
    <row r="92" spans="1:6" x14ac:dyDescent="0.15">
      <c r="A92">
        <v>14</v>
      </c>
      <c r="B92">
        <v>69.902097292301619</v>
      </c>
      <c r="C92">
        <v>-5.9020972923016188</v>
      </c>
      <c r="D92">
        <f t="shared" si="4"/>
        <v>34.834752447794102</v>
      </c>
      <c r="E92">
        <f t="shared" si="5"/>
        <v>904.83309999999994</v>
      </c>
      <c r="F92">
        <f t="shared" si="6"/>
        <v>818722.93885560986</v>
      </c>
    </row>
    <row r="93" spans="1:6" x14ac:dyDescent="0.15">
      <c r="A93">
        <v>15</v>
      </c>
      <c r="B93">
        <v>15.530113530541545</v>
      </c>
      <c r="C93">
        <v>-4.530113530541545</v>
      </c>
      <c r="D93">
        <f t="shared" si="4"/>
        <v>20.521928599595583</v>
      </c>
      <c r="E93">
        <f t="shared" si="5"/>
        <v>237.44499999999999</v>
      </c>
      <c r="F93">
        <f t="shared" si="6"/>
        <v>56380.128024999998</v>
      </c>
    </row>
    <row r="94" spans="1:6" x14ac:dyDescent="0.15">
      <c r="A94">
        <v>16</v>
      </c>
      <c r="B94">
        <v>5.092176637222904</v>
      </c>
      <c r="C94">
        <v>1.907823362777096</v>
      </c>
      <c r="D94">
        <f t="shared" si="4"/>
        <v>3.6397899835581069</v>
      </c>
      <c r="E94">
        <f t="shared" si="5"/>
        <v>109.32470000000001</v>
      </c>
      <c r="F94">
        <f t="shared" si="6"/>
        <v>11951.890030090002</v>
      </c>
    </row>
    <row r="95" spans="1:6" x14ac:dyDescent="0.15">
      <c r="A95">
        <v>17</v>
      </c>
      <c r="B95">
        <v>5.7157547335522931</v>
      </c>
      <c r="C95">
        <v>1.2842452664477069</v>
      </c>
      <c r="D95">
        <f t="shared" si="4"/>
        <v>1.6492859043933417</v>
      </c>
      <c r="E95">
        <f t="shared" si="5"/>
        <v>116.97880000000001</v>
      </c>
      <c r="F95">
        <f t="shared" si="6"/>
        <v>13684.039649440001</v>
      </c>
    </row>
    <row r="96" spans="1:6" x14ac:dyDescent="0.15">
      <c r="A96">
        <v>18</v>
      </c>
      <c r="B96">
        <v>2.7545388494479788</v>
      </c>
      <c r="C96">
        <v>2.2454611505520212</v>
      </c>
      <c r="D96">
        <f t="shared" si="4"/>
        <v>5.0420957786384069</v>
      </c>
      <c r="E96">
        <f t="shared" si="5"/>
        <v>80.631399999999999</v>
      </c>
      <c r="F96">
        <f t="shared" si="6"/>
        <v>6501.4226659599999</v>
      </c>
    </row>
    <row r="97" spans="1:6" x14ac:dyDescent="0.15">
      <c r="A97">
        <v>19</v>
      </c>
      <c r="B97">
        <v>3.2169696554964027</v>
      </c>
      <c r="C97">
        <v>1.7830303445035973</v>
      </c>
      <c r="D97">
        <f t="shared" si="4"/>
        <v>3.1791972094206171</v>
      </c>
      <c r="E97">
        <f t="shared" si="5"/>
        <v>86.307500000000005</v>
      </c>
      <c r="F97">
        <f t="shared" si="6"/>
        <v>7448.9845562500004</v>
      </c>
    </row>
    <row r="98" spans="1:6" x14ac:dyDescent="0.15">
      <c r="A98">
        <v>20</v>
      </c>
      <c r="B98">
        <v>13.721475533086316</v>
      </c>
      <c r="C98">
        <v>-2.7214755330863163</v>
      </c>
      <c r="D98">
        <f t="shared" si="4"/>
        <v>7.4064290771874495</v>
      </c>
      <c r="E98">
        <f t="shared" si="5"/>
        <v>215.2449</v>
      </c>
      <c r="F98">
        <f t="shared" si="6"/>
        <v>46330.366976010002</v>
      </c>
    </row>
    <row r="99" spans="1:6" x14ac:dyDescent="0.15">
      <c r="A99">
        <v>21</v>
      </c>
      <c r="B99">
        <v>13.137532500822491</v>
      </c>
      <c r="C99">
        <v>-2.1375325008224912</v>
      </c>
      <c r="D99">
        <f t="shared" si="4"/>
        <v>4.569045192072454</v>
      </c>
      <c r="E99">
        <f t="shared" si="5"/>
        <v>208.07730000000001</v>
      </c>
      <c r="F99">
        <f t="shared" si="6"/>
        <v>43296.162775290002</v>
      </c>
    </row>
    <row r="100" spans="1:6" x14ac:dyDescent="0.15">
      <c r="A100">
        <v>22</v>
      </c>
      <c r="B100">
        <v>26.858955417863452</v>
      </c>
      <c r="C100">
        <v>-3.8589554178634522</v>
      </c>
      <c r="D100">
        <f t="shared" si="4"/>
        <v>14.891536917057691</v>
      </c>
      <c r="E100">
        <f t="shared" si="5"/>
        <v>376.50069999999999</v>
      </c>
      <c r="F100">
        <f t="shared" si="6"/>
        <v>141752.77710049</v>
      </c>
    </row>
    <row r="101" spans="1:6" x14ac:dyDescent="0.15">
      <c r="A101">
        <v>23</v>
      </c>
      <c r="B101">
        <v>56.560502937822804</v>
      </c>
      <c r="C101">
        <v>-5.5605029378228039</v>
      </c>
      <c r="D101">
        <f t="shared" si="4"/>
        <v>30.919192921536034</v>
      </c>
      <c r="E101">
        <f t="shared" si="5"/>
        <v>741.07190000000003</v>
      </c>
      <c r="F101">
        <f t="shared" si="6"/>
        <v>549187.56096961</v>
      </c>
    </row>
    <row r="102" spans="1:6" x14ac:dyDescent="0.15">
      <c r="A102">
        <v>24</v>
      </c>
      <c r="B102">
        <v>11.295915523030693</v>
      </c>
      <c r="C102">
        <v>-1.2959155230306934</v>
      </c>
      <c r="D102">
        <f t="shared" si="4"/>
        <v>1.6793970428319156</v>
      </c>
      <c r="E102">
        <f t="shared" si="5"/>
        <v>185.47239999999999</v>
      </c>
      <c r="F102">
        <f t="shared" si="6"/>
        <v>34400.011161759998</v>
      </c>
    </row>
    <row r="103" spans="1:6" x14ac:dyDescent="0.15">
      <c r="A103">
        <v>25</v>
      </c>
      <c r="B103">
        <v>7.6790876120922</v>
      </c>
      <c r="C103">
        <v>-0.67908761209220003</v>
      </c>
      <c r="D103">
        <f t="shared" si="4"/>
        <v>0.46115998489708632</v>
      </c>
      <c r="E103">
        <f t="shared" si="5"/>
        <v>141.07769999999999</v>
      </c>
      <c r="F103">
        <f t="shared" si="6"/>
        <v>19902.917437289998</v>
      </c>
    </row>
    <row r="104" spans="1:6" x14ac:dyDescent="0.15">
      <c r="A104">
        <v>26</v>
      </c>
      <c r="B104">
        <v>17.661706014044686</v>
      </c>
      <c r="C104">
        <v>4.338293985955314</v>
      </c>
      <c r="D104">
        <f t="shared" si="4"/>
        <v>18.820794708576045</v>
      </c>
      <c r="E104">
        <f t="shared" si="5"/>
        <v>263.60919999999999</v>
      </c>
      <c r="F104">
        <f t="shared" si="6"/>
        <v>69489.810324639999</v>
      </c>
    </row>
    <row r="105" spans="1:6" x14ac:dyDescent="0.15">
      <c r="A105">
        <v>27</v>
      </c>
      <c r="B105">
        <v>68.410499072464376</v>
      </c>
      <c r="C105">
        <v>6.5895009275356244</v>
      </c>
      <c r="D105">
        <f t="shared" si="4"/>
        <v>43.421522473992852</v>
      </c>
      <c r="E105">
        <f t="shared" si="5"/>
        <v>886.52449999999999</v>
      </c>
      <c r="F105">
        <f t="shared" si="6"/>
        <v>785925.68910025002</v>
      </c>
    </row>
    <row r="106" spans="1:6" x14ac:dyDescent="0.15">
      <c r="A106">
        <v>28</v>
      </c>
      <c r="B106">
        <v>41.711928862796412</v>
      </c>
      <c r="C106">
        <v>-2.7119288627964124</v>
      </c>
      <c r="D106">
        <f t="shared" si="4"/>
        <v>7.3545581568682428</v>
      </c>
      <c r="E106">
        <f t="shared" si="5"/>
        <v>558.81330000000003</v>
      </c>
      <c r="F106">
        <f t="shared" si="6"/>
        <v>312272.30425689003</v>
      </c>
    </row>
    <row r="107" spans="1:6" x14ac:dyDescent="0.15">
      <c r="A107">
        <v>29</v>
      </c>
      <c r="B107">
        <v>7.5972185969236765</v>
      </c>
      <c r="C107">
        <v>1.4027814030763235</v>
      </c>
      <c r="D107">
        <f t="shared" si="4"/>
        <v>1.9677956648167787</v>
      </c>
      <c r="E107">
        <f t="shared" si="5"/>
        <v>140.0728</v>
      </c>
      <c r="F107">
        <f t="shared" si="6"/>
        <v>19620.389299840001</v>
      </c>
    </row>
    <row r="108" spans="1:6" x14ac:dyDescent="0.15">
      <c r="A108">
        <v>30</v>
      </c>
      <c r="B108">
        <v>4.3504021360706524</v>
      </c>
      <c r="C108">
        <v>1.6495978639293476</v>
      </c>
      <c r="D108">
        <f t="shared" si="4"/>
        <v>2.7211731126802663</v>
      </c>
      <c r="E108">
        <f t="shared" si="5"/>
        <v>100.21980000000001</v>
      </c>
      <c r="F108">
        <f t="shared" si="6"/>
        <v>10044.008312040001</v>
      </c>
    </row>
    <row r="109" spans="1:6" x14ac:dyDescent="0.15">
      <c r="A109">
        <v>31</v>
      </c>
      <c r="B109">
        <v>0.98137280860970222</v>
      </c>
      <c r="C109">
        <v>2.0186271913902978</v>
      </c>
      <c r="D109">
        <f t="shared" si="4"/>
        <v>4.0748557378202817</v>
      </c>
      <c r="E109">
        <f t="shared" si="5"/>
        <v>58.866700000000002</v>
      </c>
      <c r="F109">
        <f t="shared" si="6"/>
        <v>3465.2883688900001</v>
      </c>
    </row>
    <row r="110" spans="1:6" x14ac:dyDescent="0.15">
      <c r="A110">
        <v>32</v>
      </c>
      <c r="B110">
        <v>2.0301337124453225</v>
      </c>
      <c r="C110">
        <v>0.96986628755467752</v>
      </c>
      <c r="D110">
        <f t="shared" si="4"/>
        <v>0.94064061573509239</v>
      </c>
      <c r="E110">
        <f t="shared" si="5"/>
        <v>71.739699999999999</v>
      </c>
      <c r="F110">
        <f t="shared" si="6"/>
        <v>5146.5845560899998</v>
      </c>
    </row>
    <row r="111" spans="1:6" x14ac:dyDescent="0.15">
      <c r="A111">
        <v>33</v>
      </c>
      <c r="B111">
        <v>12.033640974472652</v>
      </c>
      <c r="C111">
        <v>-2.033640974472652</v>
      </c>
      <c r="D111">
        <f t="shared" si="4"/>
        <v>4.1356956130540778</v>
      </c>
      <c r="E111">
        <f t="shared" si="5"/>
        <v>194.52760000000001</v>
      </c>
      <c r="F111">
        <f t="shared" si="6"/>
        <v>37840.98716176</v>
      </c>
    </row>
    <row r="112" spans="1:6" x14ac:dyDescent="0.15">
      <c r="A112">
        <v>34</v>
      </c>
      <c r="B112">
        <v>19.49199054083644</v>
      </c>
      <c r="C112">
        <v>-1.49199054083644</v>
      </c>
      <c r="D112">
        <f t="shared" si="4"/>
        <v>2.2260357739454126</v>
      </c>
      <c r="E112">
        <f t="shared" si="5"/>
        <v>286.07499999999999</v>
      </c>
      <c r="F112">
        <f t="shared" si="6"/>
        <v>81838.905624999999</v>
      </c>
    </row>
    <row r="113" spans="1:6" x14ac:dyDescent="0.15">
      <c r="A113">
        <v>35</v>
      </c>
      <c r="B113">
        <v>8.0095373209438794</v>
      </c>
      <c r="C113">
        <v>1.9904626790561206</v>
      </c>
      <c r="D113">
        <f t="shared" si="4"/>
        <v>3.9619416767152691</v>
      </c>
      <c r="E113">
        <f t="shared" si="5"/>
        <v>145.13380000000001</v>
      </c>
      <c r="F113">
        <f t="shared" si="6"/>
        <v>21063.819902440002</v>
      </c>
    </row>
    <row r="114" spans="1:6" x14ac:dyDescent="0.15">
      <c r="A114">
        <v>36</v>
      </c>
      <c r="B114">
        <v>2.5848942576623095</v>
      </c>
      <c r="C114">
        <v>2.4151057423376905</v>
      </c>
      <c r="D114">
        <f t="shared" si="4"/>
        <v>5.832735746672487</v>
      </c>
      <c r="E114">
        <f t="shared" si="5"/>
        <v>78.549099999999996</v>
      </c>
      <c r="F114">
        <f t="shared" si="6"/>
        <v>6169.9611108099989</v>
      </c>
    </row>
    <row r="115" spans="1:6" x14ac:dyDescent="0.15">
      <c r="A115">
        <v>37</v>
      </c>
      <c r="B115">
        <v>4.2986199228741988</v>
      </c>
      <c r="C115">
        <v>1.7013800771258012</v>
      </c>
      <c r="D115">
        <f t="shared" si="4"/>
        <v>2.8946941668405972</v>
      </c>
      <c r="E115">
        <f t="shared" si="5"/>
        <v>99.584199999999996</v>
      </c>
      <c r="F115">
        <f t="shared" si="6"/>
        <v>9917.0128896399983</v>
      </c>
    </row>
    <row r="116" spans="1:6" x14ac:dyDescent="0.15">
      <c r="A116">
        <v>38</v>
      </c>
      <c r="B116">
        <v>7.8478604768778677</v>
      </c>
      <c r="C116">
        <v>1.1521395231221323</v>
      </c>
      <c r="D116">
        <f t="shared" si="4"/>
        <v>1.3274254807400945</v>
      </c>
      <c r="E116">
        <f t="shared" si="5"/>
        <v>143.14930000000001</v>
      </c>
      <c r="F116">
        <f t="shared" si="6"/>
        <v>20491.722090490002</v>
      </c>
    </row>
    <row r="117" spans="1:6" x14ac:dyDescent="0.15">
      <c r="A117">
        <v>39</v>
      </c>
      <c r="B117">
        <v>2.4135225058392518</v>
      </c>
      <c r="C117">
        <v>1.5864774941607482</v>
      </c>
      <c r="D117">
        <f t="shared" si="4"/>
        <v>2.5169108394785669</v>
      </c>
      <c r="E117">
        <f t="shared" si="5"/>
        <v>76.445599999999999</v>
      </c>
      <c r="F117">
        <f t="shared" si="6"/>
        <v>5843.9297593599995</v>
      </c>
    </row>
    <row r="118" spans="1:6" x14ac:dyDescent="0.15">
      <c r="A118">
        <v>40</v>
      </c>
      <c r="B118">
        <v>37.506742255724916</v>
      </c>
      <c r="C118">
        <v>-5.5067422557249159</v>
      </c>
      <c r="D118">
        <f t="shared" si="4"/>
        <v>30.324210270986335</v>
      </c>
      <c r="E118">
        <f t="shared" si="5"/>
        <v>507.1968</v>
      </c>
      <c r="F118">
        <f t="shared" si="6"/>
        <v>257248.59393023999</v>
      </c>
    </row>
    <row r="119" spans="1:6" x14ac:dyDescent="0.15">
      <c r="A119">
        <v>41</v>
      </c>
      <c r="B119">
        <v>3.1087207148511462</v>
      </c>
      <c r="C119">
        <v>0.89127928514885379</v>
      </c>
      <c r="D119">
        <f t="shared" si="4"/>
        <v>0.79437876413545183</v>
      </c>
      <c r="E119">
        <f t="shared" si="5"/>
        <v>84.978800000000007</v>
      </c>
      <c r="F119">
        <f t="shared" si="6"/>
        <v>7221.3964494400016</v>
      </c>
    </row>
    <row r="120" spans="1:6" x14ac:dyDescent="0.15">
      <c r="A120">
        <v>42</v>
      </c>
      <c r="B120">
        <v>7.8094556069898751</v>
      </c>
      <c r="C120">
        <v>0.19054439301012494</v>
      </c>
      <c r="D120">
        <f t="shared" si="4"/>
        <v>3.6307165707596949E-2</v>
      </c>
      <c r="E120">
        <f t="shared" si="5"/>
        <v>142.67789999999999</v>
      </c>
      <c r="F120">
        <f t="shared" si="6"/>
        <v>20356.98314841</v>
      </c>
    </row>
    <row r="121" spans="1:6" x14ac:dyDescent="0.15">
      <c r="A121">
        <v>43</v>
      </c>
      <c r="B121">
        <v>10.992049414188459</v>
      </c>
      <c r="C121">
        <v>-0.99204941418845927</v>
      </c>
      <c r="D121">
        <f t="shared" si="4"/>
        <v>0.9841620401916652</v>
      </c>
      <c r="E121">
        <f t="shared" si="5"/>
        <v>181.74260000000001</v>
      </c>
      <c r="F121">
        <f t="shared" si="6"/>
        <v>33030.372654760002</v>
      </c>
    </row>
    <row r="122" spans="1:6" x14ac:dyDescent="0.15">
      <c r="A122">
        <v>44</v>
      </c>
      <c r="B122">
        <v>5.9336131607213165</v>
      </c>
      <c r="C122">
        <v>2.0663868392786835</v>
      </c>
      <c r="D122">
        <f t="shared" si="4"/>
        <v>4.2699545695441481</v>
      </c>
      <c r="E122">
        <f t="shared" si="5"/>
        <v>119.6529</v>
      </c>
      <c r="F122">
        <f t="shared" si="6"/>
        <v>14316.816478410001</v>
      </c>
    </row>
    <row r="123" spans="1:6" x14ac:dyDescent="0.15">
      <c r="A123">
        <v>45</v>
      </c>
      <c r="B123">
        <v>5.4342357944391111</v>
      </c>
      <c r="C123">
        <v>3.5657642055608889</v>
      </c>
      <c r="D123">
        <f t="shared" si="4"/>
        <v>12.714674369659278</v>
      </c>
      <c r="E123">
        <f t="shared" si="5"/>
        <v>113.52330000000001</v>
      </c>
      <c r="F123">
        <f t="shared" si="6"/>
        <v>12887.539642890002</v>
      </c>
    </row>
    <row r="124" spans="1:6" x14ac:dyDescent="0.15">
      <c r="A124">
        <v>46</v>
      </c>
      <c r="B124">
        <v>10.086235444390745</v>
      </c>
      <c r="C124">
        <v>0.91376455560925507</v>
      </c>
      <c r="D124">
        <f t="shared" si="4"/>
        <v>0.83496566308777942</v>
      </c>
      <c r="E124">
        <f t="shared" si="5"/>
        <v>170.6242</v>
      </c>
      <c r="F124">
        <f t="shared" si="6"/>
        <v>29112.617625639999</v>
      </c>
    </row>
    <row r="125" spans="1:6" ht="14.25" thickBot="1" x14ac:dyDescent="0.2">
      <c r="A125" s="5">
        <v>47</v>
      </c>
      <c r="B125" s="5">
        <v>7.5327759747739069</v>
      </c>
      <c r="C125" s="5">
        <v>-2.5327759747739069</v>
      </c>
      <c r="D125">
        <f t="shared" si="4"/>
        <v>6.4149541383919146</v>
      </c>
      <c r="E125">
        <f t="shared" si="5"/>
        <v>139.2818</v>
      </c>
      <c r="F125">
        <f t="shared" si="6"/>
        <v>19399.419811240001</v>
      </c>
    </row>
    <row r="128" spans="1:6" x14ac:dyDescent="0.15">
      <c r="A128" t="s">
        <v>101</v>
      </c>
      <c r="B128"/>
      <c r="C128"/>
      <c r="D128"/>
      <c r="E128"/>
    </row>
    <row r="129" spans="1:9" ht="14.25" thickBot="1" x14ac:dyDescent="0.2">
      <c r="A129"/>
      <c r="B129"/>
      <c r="C129"/>
      <c r="D129"/>
      <c r="E129"/>
    </row>
    <row r="130" spans="1:9" x14ac:dyDescent="0.15">
      <c r="A130" s="7" t="s">
        <v>102</v>
      </c>
      <c r="B130" s="7"/>
      <c r="C130"/>
      <c r="D130"/>
      <c r="E130"/>
    </row>
    <row r="131" spans="1:9" x14ac:dyDescent="0.15">
      <c r="A131" t="s">
        <v>103</v>
      </c>
      <c r="B131">
        <v>0.87844828596535562</v>
      </c>
      <c r="C131"/>
      <c r="D131"/>
      <c r="E131"/>
    </row>
    <row r="132" spans="1:9" x14ac:dyDescent="0.15">
      <c r="A132" t="s">
        <v>104</v>
      </c>
      <c r="B132">
        <v>0.77167139111547123</v>
      </c>
      <c r="C132"/>
      <c r="D132" t="s">
        <v>134</v>
      </c>
      <c r="E132">
        <f>B135*B132</f>
        <v>36.268555382427145</v>
      </c>
      <c r="G132" t="s">
        <v>135</v>
      </c>
      <c r="I132">
        <f>CHIINV(0.05,2)</f>
        <v>5.9914645471079817</v>
      </c>
    </row>
    <row r="133" spans="1:9" x14ac:dyDescent="0.15">
      <c r="A133" t="s">
        <v>105</v>
      </c>
      <c r="B133">
        <v>0.76129281798435633</v>
      </c>
      <c r="C133"/>
      <c r="D133"/>
      <c r="E133"/>
    </row>
    <row r="134" spans="1:9" x14ac:dyDescent="0.15">
      <c r="A134" t="s">
        <v>106</v>
      </c>
      <c r="B134">
        <v>21.396289974438197</v>
      </c>
      <c r="C134"/>
      <c r="D134"/>
      <c r="E134"/>
    </row>
    <row r="135" spans="1:9" ht="14.25" thickBot="1" x14ac:dyDescent="0.2">
      <c r="A135" s="5" t="s">
        <v>107</v>
      </c>
      <c r="B135" s="5">
        <v>47</v>
      </c>
      <c r="C135"/>
      <c r="D135"/>
      <c r="E135"/>
    </row>
    <row r="136" spans="1:9" x14ac:dyDescent="0.15">
      <c r="A136"/>
      <c r="B136"/>
      <c r="C136"/>
      <c r="D136"/>
      <c r="E136"/>
    </row>
    <row r="137" spans="1:9" ht="14.25" thickBot="1" x14ac:dyDescent="0.2">
      <c r="A137" t="s">
        <v>108</v>
      </c>
      <c r="B137"/>
      <c r="C137"/>
      <c r="D137"/>
      <c r="E137"/>
    </row>
    <row r="138" spans="1:9" x14ac:dyDescent="0.15">
      <c r="A138" s="6"/>
      <c r="B138" s="6" t="s">
        <v>113</v>
      </c>
      <c r="C138" s="6" t="s">
        <v>114</v>
      </c>
      <c r="D138" s="6" t="s">
        <v>115</v>
      </c>
      <c r="E138" s="6" t="s">
        <v>116</v>
      </c>
      <c r="F138" s="6" t="s">
        <v>117</v>
      </c>
    </row>
    <row r="139" spans="1:9" x14ac:dyDescent="0.15">
      <c r="A139" t="s">
        <v>109</v>
      </c>
      <c r="B139">
        <v>2</v>
      </c>
      <c r="C139">
        <v>68077.20164085849</v>
      </c>
      <c r="D139">
        <v>34038.600820429245</v>
      </c>
      <c r="E139">
        <v>74.352358591760748</v>
      </c>
      <c r="F139">
        <v>7.7326308019203023E-15</v>
      </c>
    </row>
    <row r="140" spans="1:9" x14ac:dyDescent="0.15">
      <c r="A140" t="s">
        <v>110</v>
      </c>
      <c r="B140">
        <v>44</v>
      </c>
      <c r="C140">
        <v>20143.253885490758</v>
      </c>
      <c r="D140">
        <v>457.80122467024449</v>
      </c>
      <c r="E140"/>
    </row>
    <row r="141" spans="1:9" ht="14.25" thickBot="1" x14ac:dyDescent="0.2">
      <c r="A141" s="5" t="s">
        <v>111</v>
      </c>
      <c r="B141" s="5">
        <v>46</v>
      </c>
      <c r="C141" s="5">
        <v>88220.455526349251</v>
      </c>
      <c r="D141" s="5"/>
      <c r="E141" s="5"/>
      <c r="F141" s="5"/>
    </row>
    <row r="142" spans="1:9" ht="14.25" thickBot="1" x14ac:dyDescent="0.2">
      <c r="A142"/>
      <c r="B142"/>
      <c r="C142"/>
      <c r="D142"/>
      <c r="E142"/>
    </row>
    <row r="143" spans="1:9" x14ac:dyDescent="0.15">
      <c r="A143" s="6"/>
      <c r="B143" s="6" t="s">
        <v>118</v>
      </c>
      <c r="C143" s="6" t="s">
        <v>106</v>
      </c>
      <c r="D143" s="6" t="s">
        <v>119</v>
      </c>
      <c r="E143" s="6" t="s">
        <v>120</v>
      </c>
      <c r="F143" s="6" t="s">
        <v>121</v>
      </c>
      <c r="G143" s="6" t="s">
        <v>122</v>
      </c>
      <c r="H143" s="6" t="s">
        <v>123</v>
      </c>
      <c r="I143" s="6" t="s">
        <v>124</v>
      </c>
    </row>
    <row r="144" spans="1:9" x14ac:dyDescent="0.15">
      <c r="A144" t="s">
        <v>112</v>
      </c>
      <c r="B144">
        <v>15.304512493282889</v>
      </c>
      <c r="C144">
        <v>6.7857620722134451</v>
      </c>
      <c r="D144">
        <v>2.255385958189176</v>
      </c>
      <c r="E144">
        <v>2.9133535967189959E-2</v>
      </c>
      <c r="F144">
        <v>1.6287076450535825</v>
      </c>
      <c r="G144">
        <v>28.980317341512198</v>
      </c>
      <c r="H144">
        <v>1.6287076450535825</v>
      </c>
      <c r="I144">
        <v>28.980317341512198</v>
      </c>
    </row>
    <row r="145" spans="1:9" x14ac:dyDescent="0.15">
      <c r="A145" t="s">
        <v>128</v>
      </c>
      <c r="B145">
        <v>-0.1032902571920073</v>
      </c>
      <c r="C145">
        <v>3.8351123375644197E-2</v>
      </c>
      <c r="D145">
        <v>-2.6932785300783197</v>
      </c>
      <c r="E145">
        <v>9.9743575514090275E-3</v>
      </c>
      <c r="F145">
        <v>-0.18058186768677292</v>
      </c>
      <c r="G145">
        <v>-2.5998646697241681E-2</v>
      </c>
      <c r="H145">
        <v>-0.18058186768677292</v>
      </c>
      <c r="I145">
        <v>-2.5998646697241681E-2</v>
      </c>
    </row>
    <row r="146" spans="1:9" ht="14.25" thickBot="1" x14ac:dyDescent="0.2">
      <c r="A146" s="5" t="s">
        <v>132</v>
      </c>
      <c r="B146" s="5">
        <v>2.0796045329853324E-4</v>
      </c>
      <c r="C146" s="5">
        <v>3.3482561120939205E-5</v>
      </c>
      <c r="D146" s="5">
        <v>6.2110079497019024</v>
      </c>
      <c r="E146" s="5">
        <v>1.6516562660430219E-7</v>
      </c>
      <c r="F146" s="5">
        <v>1.4048078530606089E-4</v>
      </c>
      <c r="G146" s="5">
        <v>2.7544012129100562E-4</v>
      </c>
      <c r="H146" s="5">
        <v>1.4048078530606089E-4</v>
      </c>
      <c r="I146" s="5">
        <v>2.7544012129100562E-4</v>
      </c>
    </row>
    <row r="147" spans="1:9" x14ac:dyDescent="0.15">
      <c r="A147"/>
      <c r="B147"/>
      <c r="C147"/>
      <c r="D147"/>
      <c r="E147"/>
    </row>
    <row r="148" spans="1:9" x14ac:dyDescent="0.15">
      <c r="A148"/>
      <c r="B148"/>
      <c r="C148"/>
      <c r="D148"/>
      <c r="E148"/>
    </row>
    <row r="149" spans="1:9" x14ac:dyDescent="0.15">
      <c r="A149"/>
      <c r="B149"/>
      <c r="C149"/>
      <c r="D149"/>
      <c r="E149"/>
    </row>
    <row r="152" spans="1:9" x14ac:dyDescent="0.15">
      <c r="A152" t="s">
        <v>101</v>
      </c>
      <c r="B152"/>
      <c r="C152"/>
      <c r="D152"/>
      <c r="E152"/>
    </row>
    <row r="153" spans="1:9" ht="14.25" thickBot="1" x14ac:dyDescent="0.2">
      <c r="A153"/>
      <c r="B153"/>
      <c r="C153"/>
      <c r="D153"/>
      <c r="E153"/>
    </row>
    <row r="154" spans="1:9" x14ac:dyDescent="0.15">
      <c r="A154" s="7" t="s">
        <v>102</v>
      </c>
      <c r="B154" s="7"/>
      <c r="C154"/>
      <c r="D154"/>
      <c r="E154"/>
    </row>
    <row r="155" spans="1:9" x14ac:dyDescent="0.15">
      <c r="A155" t="s">
        <v>103</v>
      </c>
      <c r="B155">
        <v>0.40373117191478824</v>
      </c>
      <c r="C155"/>
      <c r="D155"/>
      <c r="E155"/>
    </row>
    <row r="156" spans="1:9" x14ac:dyDescent="0.15">
      <c r="A156" t="s">
        <v>104</v>
      </c>
      <c r="B156">
        <v>0.16299885917568829</v>
      </c>
      <c r="C156"/>
      <c r="D156"/>
      <c r="E156"/>
    </row>
    <row r="157" spans="1:9" x14ac:dyDescent="0.15">
      <c r="A157" t="s">
        <v>105</v>
      </c>
      <c r="B157">
        <v>0.14439883382403693</v>
      </c>
      <c r="C157"/>
      <c r="D157"/>
      <c r="E157"/>
    </row>
    <row r="158" spans="1:9" x14ac:dyDescent="0.15">
      <c r="A158" t="s">
        <v>106</v>
      </c>
      <c r="B158">
        <v>1.0611988216880546E-2</v>
      </c>
      <c r="C158"/>
      <c r="D158"/>
      <c r="E158"/>
    </row>
    <row r="159" spans="1:9" ht="14.25" thickBot="1" x14ac:dyDescent="0.2">
      <c r="A159" s="5" t="s">
        <v>107</v>
      </c>
      <c r="B159" s="5">
        <v>47</v>
      </c>
      <c r="C159"/>
      <c r="D159"/>
      <c r="E159"/>
    </row>
    <row r="160" spans="1:9" x14ac:dyDescent="0.15">
      <c r="A160"/>
      <c r="B160"/>
      <c r="C160"/>
      <c r="D160"/>
      <c r="E160"/>
    </row>
    <row r="161" spans="1:9" ht="14.25" thickBot="1" x14ac:dyDescent="0.2">
      <c r="A161" t="s">
        <v>108</v>
      </c>
      <c r="B161"/>
      <c r="C161"/>
      <c r="D161"/>
      <c r="E161"/>
    </row>
    <row r="162" spans="1:9" x14ac:dyDescent="0.15">
      <c r="A162" s="6"/>
      <c r="B162" s="6" t="s">
        <v>113</v>
      </c>
      <c r="C162" s="6" t="s">
        <v>114</v>
      </c>
      <c r="D162" s="6" t="s">
        <v>115</v>
      </c>
      <c r="E162" s="6" t="s">
        <v>116</v>
      </c>
      <c r="F162" s="6" t="s">
        <v>117</v>
      </c>
    </row>
    <row r="163" spans="1:9" x14ac:dyDescent="0.15">
      <c r="A163" t="s">
        <v>109</v>
      </c>
      <c r="B163">
        <v>1</v>
      </c>
      <c r="C163">
        <v>9.868804524734388E-4</v>
      </c>
      <c r="D163">
        <v>9.868804524734388E-4</v>
      </c>
      <c r="E163">
        <v>8.7633675811746521</v>
      </c>
      <c r="F163">
        <v>4.8899489139277727E-3</v>
      </c>
    </row>
    <row r="164" spans="1:9" x14ac:dyDescent="0.15">
      <c r="A164" t="s">
        <v>110</v>
      </c>
      <c r="B164">
        <v>45</v>
      </c>
      <c r="C164">
        <v>5.06764322618452E-3</v>
      </c>
      <c r="D164">
        <v>1.1261429391521156E-4</v>
      </c>
      <c r="E164"/>
    </row>
    <row r="165" spans="1:9" ht="14.25" thickBot="1" x14ac:dyDescent="0.2">
      <c r="A165" s="5" t="s">
        <v>111</v>
      </c>
      <c r="B165" s="5">
        <v>46</v>
      </c>
      <c r="C165" s="5">
        <v>6.0545236786579588E-3</v>
      </c>
      <c r="D165" s="5"/>
      <c r="E165" s="5"/>
      <c r="F165" s="5"/>
    </row>
    <row r="166" spans="1:9" ht="14.25" thickBot="1" x14ac:dyDescent="0.2">
      <c r="A166"/>
      <c r="B166"/>
      <c r="C166"/>
      <c r="D166"/>
      <c r="E166"/>
    </row>
    <row r="167" spans="1:9" x14ac:dyDescent="0.15">
      <c r="A167" s="6"/>
      <c r="B167" s="6" t="s">
        <v>118</v>
      </c>
      <c r="C167" s="6" t="s">
        <v>106</v>
      </c>
      <c r="D167" s="6" t="s">
        <v>119</v>
      </c>
      <c r="E167" s="6" t="s">
        <v>120</v>
      </c>
      <c r="F167" s="6" t="s">
        <v>121</v>
      </c>
      <c r="G167" s="6" t="s">
        <v>122</v>
      </c>
      <c r="H167" s="6" t="s">
        <v>123</v>
      </c>
      <c r="I167" s="6" t="s">
        <v>124</v>
      </c>
    </row>
    <row r="168" spans="1:9" x14ac:dyDescent="0.15">
      <c r="A168" t="s">
        <v>112</v>
      </c>
      <c r="B168">
        <v>6.9446382951457664E-2</v>
      </c>
      <c r="C168">
        <v>3.020193269372209E-3</v>
      </c>
      <c r="D168">
        <v>22.994019507199649</v>
      </c>
      <c r="E168">
        <v>1.6455947948009484E-26</v>
      </c>
      <c r="F168">
        <v>6.3363401452539977E-2</v>
      </c>
      <c r="G168">
        <v>7.552936445037535E-2</v>
      </c>
      <c r="H168">
        <v>6.3363401452539977E-2</v>
      </c>
      <c r="I168">
        <v>7.552936445037535E-2</v>
      </c>
    </row>
    <row r="169" spans="1:9" ht="14.25" thickBot="1" x14ac:dyDescent="0.2">
      <c r="A169" s="5" t="s">
        <v>138</v>
      </c>
      <c r="B169" s="5">
        <v>-1.1901793169188732</v>
      </c>
      <c r="C169" s="5">
        <v>0.40204705425913484</v>
      </c>
      <c r="D169" s="5">
        <v>-2.9602985628437333</v>
      </c>
      <c r="E169" s="5">
        <v>4.8899489139277042E-3</v>
      </c>
      <c r="F169" s="5">
        <v>-1.9999436513917579</v>
      </c>
      <c r="G169" s="5">
        <v>-0.38041498244598848</v>
      </c>
      <c r="H169" s="5">
        <v>-1.9999436513917579</v>
      </c>
      <c r="I169" s="5">
        <v>-0.38041498244598848</v>
      </c>
    </row>
    <row r="170" spans="1:9" x14ac:dyDescent="0.15">
      <c r="A170"/>
      <c r="B170"/>
      <c r="C170"/>
      <c r="D170"/>
      <c r="E170"/>
    </row>
    <row r="171" spans="1:9" x14ac:dyDescent="0.15">
      <c r="A171"/>
      <c r="B171"/>
      <c r="C171"/>
      <c r="D171"/>
      <c r="E171"/>
    </row>
    <row r="172" spans="1:9" x14ac:dyDescent="0.15">
      <c r="A172"/>
      <c r="B172"/>
      <c r="C172"/>
      <c r="D172"/>
      <c r="E172"/>
    </row>
  </sheetData>
  <phoneticPr fontId="1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2" sqref="A2:A6"/>
    </sheetView>
  </sheetViews>
  <sheetFormatPr defaultColWidth="8.75" defaultRowHeight="13.5" x14ac:dyDescent="0.15"/>
  <cols>
    <col min="1" max="16384" width="8.75" style="9"/>
  </cols>
  <sheetData>
    <row r="2" spans="1:1" x14ac:dyDescent="0.15">
      <c r="A2" s="9" t="s">
        <v>140</v>
      </c>
    </row>
    <row r="3" spans="1:1" x14ac:dyDescent="0.15">
      <c r="A3" s="9" t="s">
        <v>143</v>
      </c>
    </row>
    <row r="4" spans="1:1" x14ac:dyDescent="0.15">
      <c r="A4" s="9" t="s">
        <v>144</v>
      </c>
    </row>
    <row r="5" spans="1:1" x14ac:dyDescent="0.15">
      <c r="A5" s="9" t="s">
        <v>141</v>
      </c>
    </row>
    <row r="6" spans="1:1" x14ac:dyDescent="0.15">
      <c r="A6" s="9" t="s">
        <v>142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アップデートデータ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新世社谷口</cp:lastModifiedBy>
  <dcterms:created xsi:type="dcterms:W3CDTF">2013-04-03T07:30:01Z</dcterms:created>
  <dcterms:modified xsi:type="dcterms:W3CDTF">2024-01-12T06:28:28Z</dcterms:modified>
</cp:coreProperties>
</file>