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著者原稿\経済学\入門 計量経済学　第２版\WEB教材_最新版\Excel＿演習\"/>
    </mc:Choice>
  </mc:AlternateContent>
  <xr:revisionPtr revIDLastSave="0" documentId="13_ncr:1_{C9D79E30-C556-4E8F-99A1-94CC671AA17D}" xr6:coauthVersionLast="47" xr6:coauthVersionMax="47" xr10:uidLastSave="{00000000-0000-0000-0000-000000000000}"/>
  <bookViews>
    <workbookView xWindow="1950" yWindow="1290" windowWidth="12150" windowHeight="14910" tabRatio="720" activeTab="1" xr2:uid="{00000000-000D-0000-FFFF-FFFF00000000}"/>
  </bookViews>
  <sheets>
    <sheet name="消費関数実質データ" sheetId="13" r:id="rId1"/>
    <sheet name="クレジット" sheetId="14" r:id="rId2"/>
  </sheets>
  <calcPr calcId="191029"/>
</workbook>
</file>

<file path=xl/calcChain.xml><?xml version="1.0" encoding="utf-8"?>
<calcChain xmlns="http://schemas.openxmlformats.org/spreadsheetml/2006/main">
  <c r="E61" i="13" l="1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60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59" i="13"/>
  <c r="D87" i="13" l="1"/>
  <c r="E87" i="13"/>
  <c r="D89" i="13" l="1"/>
</calcChain>
</file>

<file path=xl/sharedStrings.xml><?xml version="1.0" encoding="utf-8"?>
<sst xmlns="http://schemas.openxmlformats.org/spreadsheetml/2006/main" count="51" uniqueCount="49">
  <si>
    <t>実質国民総可処分所得（不突合を含まず）</t>
  </si>
  <si>
    <t>実質金融資産残高</t>
    <rPh sb="0" eb="2">
      <t>ジッシツ</t>
    </rPh>
    <rPh sb="2" eb="4">
      <t>キンユウ</t>
    </rPh>
    <rPh sb="4" eb="6">
      <t>シサン</t>
    </rPh>
    <rPh sb="6" eb="8">
      <t>ザンダカ</t>
    </rPh>
    <phoneticPr fontId="19"/>
  </si>
  <si>
    <t>実質民間最終消費支出</t>
    <rPh sb="0" eb="2">
      <t>ジッシツ</t>
    </rPh>
    <phoneticPr fontId="19"/>
  </si>
  <si>
    <t>消費関数用年次データ1980－2007</t>
    <rPh sb="0" eb="2">
      <t>ショウヒ</t>
    </rPh>
    <rPh sb="2" eb="4">
      <t>カンスウ</t>
    </rPh>
    <rPh sb="4" eb="5">
      <t>ヨウ</t>
    </rPh>
    <rPh sb="5" eb="7">
      <t>ネンジ</t>
    </rPh>
    <phoneticPr fontId="19"/>
  </si>
  <si>
    <t>RC</t>
    <phoneticPr fontId="19"/>
  </si>
  <si>
    <t>RYD</t>
    <phoneticPr fontId="19"/>
  </si>
  <si>
    <t>RMA</t>
    <phoneticPr fontId="19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</si>
  <si>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</si>
  <si>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</si>
  <si>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</si>
  <si>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</si>
  <si>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</si>
  <si>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</si>
  <si>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</si>
  <si>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</si>
  <si>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</si>
  <si>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</si>
  <si>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</si>
  <si>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</si>
  <si>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</si>
  <si>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</si>
  <si>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</si>
  <si>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</si>
  <si>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</si>
  <si>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</si>
  <si>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</si>
  <si>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</si>
  <si>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</si>
  <si>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</si>
  <si>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</si>
  <si>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</si>
  <si>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RYD</t>
  </si>
  <si>
    <t>RMA</t>
  </si>
  <si>
    <t>残差出力</t>
  </si>
  <si>
    <t>観測値</t>
  </si>
  <si>
    <t>予測値: RC</t>
  </si>
  <si>
    <t>uhat_i^2</t>
    <phoneticPr fontId="19"/>
  </si>
  <si>
    <t>(u_i-u_i-1)^2</t>
    <phoneticPr fontId="19"/>
  </si>
  <si>
    <t>合計</t>
    <rPh sb="0" eb="2">
      <t>ゴウケイ</t>
    </rPh>
    <phoneticPr fontId="19"/>
  </si>
  <si>
    <t>DW=</t>
    <phoneticPr fontId="19"/>
  </si>
  <si>
    <t>m</t>
    <phoneticPr fontId="19"/>
  </si>
  <si>
    <t>n</t>
    <phoneticPr fontId="19"/>
  </si>
  <si>
    <t>d_L_0.05</t>
    <phoneticPr fontId="19"/>
  </si>
  <si>
    <t>d_U_0.05</t>
    <phoneticPr fontId="19"/>
  </si>
  <si>
    <t>山本拓・竹内明香</t>
    <rPh sb="0" eb="2">
      <t>ヤマモト</t>
    </rPh>
    <rPh sb="2" eb="3">
      <t>タク</t>
    </rPh>
    <rPh sb="4" eb="6">
      <t>タケウチ</t>
    </rPh>
    <rPh sb="6" eb="8">
      <t>サヤカ</t>
    </rPh>
    <phoneticPr fontId="24"/>
  </si>
  <si>
    <t>発行　株式会社　新世社</t>
    <rPh sb="0" eb="2">
      <t>ハッコウ</t>
    </rPh>
    <rPh sb="3" eb="7">
      <t>カブシキガイシャ</t>
    </rPh>
    <rPh sb="8" eb="9">
      <t>アタラ</t>
    </rPh>
    <rPh sb="9" eb="10">
      <t>ヨ</t>
    </rPh>
    <rPh sb="10" eb="11">
      <t>シャ</t>
    </rPh>
    <phoneticPr fontId="24"/>
  </si>
  <si>
    <t>発売　株式会社　サイエンス社</t>
    <rPh sb="0" eb="2">
      <t>ハツバイ</t>
    </rPh>
    <rPh sb="3" eb="7">
      <t>カブシキガイシャ</t>
    </rPh>
    <rPh sb="13" eb="14">
      <t>シャ</t>
    </rPh>
    <phoneticPr fontId="24"/>
  </si>
  <si>
    <t>『経済学叢書　Introductry 入門 計量経済学　第2版 ―Excelによる実証分析へのガイド―』</t>
    <rPh sb="1" eb="4">
      <t>ケイザイガク</t>
    </rPh>
    <rPh sb="4" eb="6">
      <t>ソウショ</t>
    </rPh>
    <rPh sb="19" eb="21">
      <t>ニュウモン</t>
    </rPh>
    <rPh sb="22" eb="24">
      <t>ケイリョウ</t>
    </rPh>
    <rPh sb="24" eb="27">
      <t>ケイザイガク</t>
    </rPh>
    <rPh sb="28" eb="29">
      <t>ダイ</t>
    </rPh>
    <rPh sb="30" eb="31">
      <t>ハン</t>
    </rPh>
    <rPh sb="41" eb="43">
      <t>ジッショウ</t>
    </rPh>
    <rPh sb="43" eb="45">
      <t>ブンセキ</t>
    </rPh>
    <phoneticPr fontId="24"/>
  </si>
  <si>
    <t>2024年2月10日©</t>
    <rPh sb="4" eb="5">
      <t>ネン</t>
    </rPh>
    <rPh sb="6" eb="7">
      <t>ガツ</t>
    </rPh>
    <rPh sb="9" eb="10">
      <t>ニチ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</si>
</sst>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"/>
  </numFmts>
  <fonts count="25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明朝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宋体"/>
      <family val="3"/>
      <charset val="134"/>
    </font>
    <font>
      <sz val="6"/>
      <name val="ＭＳ Ｐ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4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0" fillId="0" borderId="0"/>
    <xf numFmtId="0" fontId="20" fillId="0" borderId="0"/>
    <xf numFmtId="0" fontId="18" fillId="17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top"/>
    </xf>
    <xf numFmtId="0" fontId="21" fillId="0" borderId="0" xfId="41" applyFont="1"/>
    <xf numFmtId="0" fontId="21" fillId="0" borderId="0" xfId="41" applyFont="1" applyAlignment="1">
      <alignment horizontal="left"/>
    </xf>
    <xf numFmtId="0" fontId="21" fillId="0" borderId="0" xfId="42" applyFont="1" applyAlignment="1">
      <alignment horizontal="left"/>
    </xf>
    <xf numFmtId="0" fontId="21" fillId="0" borderId="0" xfId="41" applyFont="1" applyAlignment="1">
      <alignment horizontal="center"/>
    </xf>
    <xf numFmtId="177" fontId="21" fillId="0" borderId="0" xfId="42" applyNumberFormat="1" applyFont="1" applyAlignment="1">
      <alignment horizontal="right" vertical="center"/>
    </xf>
    <xf numFmtId="176" fontId="21" fillId="0" borderId="0" xfId="0" applyNumberFormat="1" applyFont="1"/>
    <xf numFmtId="177" fontId="21" fillId="0" borderId="0" xfId="41" applyNumberFormat="1" applyFont="1" applyAlignment="1">
      <alignment horizontal="right" vertical="center"/>
    </xf>
    <xf numFmtId="0" fontId="21" fillId="0" borderId="0" xfId="42" applyFont="1"/>
    <xf numFmtId="0" fontId="21" fillId="0" borderId="0" xfId="0" applyFont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Continuous"/>
    </xf>
    <xf numFmtId="0" fontId="0" fillId="0" borderId="0" xfId="0" applyAlignment="1">
      <alignment horizontal="center"/>
    </xf>
    <xf numFmtId="0" fontId="22" fillId="0" borderId="0" xfId="44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常规 2" xfId="44" xr:uid="{00000000-0005-0000-0000-00001B000000}"/>
    <cellStyle name="説明文" xfId="39" builtinId="53" customBuiltin="1"/>
    <cellStyle name="入力" xfId="40" builtinId="20" customBuiltin="1"/>
    <cellStyle name="標準" xfId="0" builtinId="0"/>
    <cellStyle name="標準_201109国民経済計算データ" xfId="41" xr:uid="{00000000-0005-0000-0000-000017000000}"/>
    <cellStyle name="標準_201109国民経済計算データ_可処分所得" xfId="42" xr:uid="{00000000-0005-0000-0000-000018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ja-JP"/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消費関数実質データ!$C$58</c:f>
              <c:strCache>
                <c:ptCount val="1"/>
                <c:pt idx="0">
                  <c:v>残差</c:v>
                </c:pt>
              </c:strCache>
            </c:strRef>
          </c:tx>
          <c:val>
            <c:numRef>
              <c:f>消費関数実質データ!$C$59:$C$86</c:f>
              <c:numCache>
                <c:formatCode>General</c:formatCode>
                <c:ptCount val="28"/>
                <c:pt idx="0">
                  <c:v>221.27027205674676</c:v>
                </c:pt>
                <c:pt idx="1">
                  <c:v>-1723.3874745389039</c:v>
                </c:pt>
                <c:pt idx="2">
                  <c:v>1905.0002791573352</c:v>
                </c:pt>
                <c:pt idx="3">
                  <c:v>2863.8030407201732</c:v>
                </c:pt>
                <c:pt idx="4">
                  <c:v>2018.7088875249901</c:v>
                </c:pt>
                <c:pt idx="5">
                  <c:v>360.48947758186841</c:v>
                </c:pt>
                <c:pt idx="6">
                  <c:v>-870.32025039527798</c:v>
                </c:pt>
                <c:pt idx="7">
                  <c:v>-831.25423431367381</c:v>
                </c:pt>
                <c:pt idx="8">
                  <c:v>-3193.8593828751182</c:v>
                </c:pt>
                <c:pt idx="9">
                  <c:v>-4477.8482744030189</c:v>
                </c:pt>
                <c:pt idx="10">
                  <c:v>-1615.97242847702</c:v>
                </c:pt>
                <c:pt idx="11">
                  <c:v>-3883.5093651940115</c:v>
                </c:pt>
                <c:pt idx="12">
                  <c:v>-1098.8801245862269</c:v>
                </c:pt>
                <c:pt idx="13">
                  <c:v>-911.58454741060268</c:v>
                </c:pt>
                <c:pt idx="14">
                  <c:v>2246.5926616180222</c:v>
                </c:pt>
                <c:pt idx="15">
                  <c:v>2271.8387372151483</c:v>
                </c:pt>
                <c:pt idx="16">
                  <c:v>2006.3604626430315</c:v>
                </c:pt>
                <c:pt idx="17">
                  <c:v>1047.1283664958901</c:v>
                </c:pt>
                <c:pt idx="18">
                  <c:v>338.96646913408767</c:v>
                </c:pt>
                <c:pt idx="19">
                  <c:v>111.54576926649315</c:v>
                </c:pt>
                <c:pt idx="20">
                  <c:v>-2159.2553413434653</c:v>
                </c:pt>
                <c:pt idx="21">
                  <c:v>2798.1813390612369</c:v>
                </c:pt>
                <c:pt idx="22">
                  <c:v>4326.83682186855</c:v>
                </c:pt>
                <c:pt idx="23">
                  <c:v>983.73293865442974</c:v>
                </c:pt>
                <c:pt idx="24">
                  <c:v>381.47329241945408</c:v>
                </c:pt>
                <c:pt idx="25">
                  <c:v>-3759.5206301148864</c:v>
                </c:pt>
                <c:pt idx="26">
                  <c:v>-2538.8225115429959</c:v>
                </c:pt>
                <c:pt idx="27">
                  <c:v>3182.2857497773366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9-4C10-908A-2A86BA75B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649856"/>
        <c:axId val="875470768"/>
      </c:lineChart>
      <c:catAx>
        <c:axId val="10116498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875470768"/>
        <c:crossesAt val="-5000"/>
        <c:auto val="1"/>
        <c:lblAlgn val="ctr"/>
        <c:lblOffset val="100"/>
        <c:noMultiLvlLbl val="0"/>
      </c:catAx>
      <c:valAx>
        <c:axId val="87547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1011649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542925</xdr:colOff>
      <xdr:row>54</xdr:row>
      <xdr:rowOff>171450</xdr:rowOff>
    </xdr:from>
    <xdr:to>
      <xdr:col>13</xdr:col>
      <xdr:colOff>314325</xdr:colOff>
      <xdr:row>70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opLeftCell="A64" workbookViewId="0">
      <selection activeCell="F92" sqref="F92"/>
    </sheetView>
  </sheetViews>
  <sheetFormatPr defaultColWidth="9" defaultRowHeight="14.25"/>
  <cols>
    <col min="1" max="1" width="9" style="2"/>
    <col min="2" max="2" width="23.25" style="2" customWidth="1"/>
    <col min="3" max="3" width="21.375" style="9" customWidth="1"/>
    <col min="4" max="4" width="18.75" style="10" customWidth="1"/>
    <col min="5" max="5" width="18.375" style="10" customWidth="1"/>
    <col min="6" max="6" width="21.25" style="10" customWidth="1"/>
    <col min="7" max="8" width="8.75" customWidth="1"/>
    <col min="9" max="16384" width="9" style="10"/>
  </cols>
  <sheetData>
    <row r="1" spans="1:10">
      <c r="A1" s="2" t="s">
        <v>3</v>
      </c>
    </row>
    <row r="2" spans="1:10">
      <c r="I2" s="2"/>
      <c r="J2" s="3"/>
    </row>
    <row r="3" spans="1:10">
      <c r="B3" s="3" t="s">
        <v>2</v>
      </c>
      <c r="C3" s="4" t="s">
        <v>0</v>
      </c>
      <c r="D3" s="10" t="s">
        <v>1</v>
      </c>
      <c r="F3" s="1"/>
      <c r="I3" s="5"/>
      <c r="J3" s="8"/>
    </row>
    <row r="4" spans="1:10">
      <c r="B4" s="3" t="s">
        <v>4</v>
      </c>
      <c r="C4" s="4" t="s">
        <v>5</v>
      </c>
      <c r="D4" s="10" t="s">
        <v>6</v>
      </c>
      <c r="F4" s="1"/>
      <c r="I4" s="5"/>
      <c r="J4" s="8"/>
    </row>
    <row r="5" spans="1:10">
      <c r="A5" s="5">
        <v>1980</v>
      </c>
      <c r="B5" s="8">
        <v>178232.9</v>
      </c>
      <c r="C5" s="6">
        <v>304774.90000000002</v>
      </c>
      <c r="D5" s="10">
        <v>457507.37386804656</v>
      </c>
      <c r="F5" s="7"/>
      <c r="I5" s="5"/>
      <c r="J5" s="8"/>
    </row>
    <row r="6" spans="1:10">
      <c r="A6" s="5">
        <v>1981</v>
      </c>
      <c r="B6" s="8">
        <v>181000.2</v>
      </c>
      <c r="C6" s="6">
        <v>314386.40000000002</v>
      </c>
      <c r="D6" s="10">
        <v>489346.84014869889</v>
      </c>
      <c r="F6" s="7"/>
      <c r="I6" s="5"/>
      <c r="J6" s="8"/>
    </row>
    <row r="7" spans="1:10">
      <c r="A7" s="5">
        <v>1982</v>
      </c>
      <c r="B7" s="8">
        <v>188722.4</v>
      </c>
      <c r="C7" s="6">
        <v>322011.90000000002</v>
      </c>
      <c r="D7" s="10">
        <v>527042.11165048543</v>
      </c>
      <c r="F7" s="7"/>
      <c r="I7" s="5"/>
      <c r="J7" s="8"/>
    </row>
    <row r="8" spans="1:10">
      <c r="A8" s="5">
        <v>1983</v>
      </c>
      <c r="B8" s="8">
        <v>194070.8</v>
      </c>
      <c r="C8" s="6">
        <v>329101.90000000002</v>
      </c>
      <c r="D8" s="10">
        <v>582493.46793349169</v>
      </c>
      <c r="F8" s="7"/>
      <c r="I8" s="5"/>
      <c r="J8" s="8"/>
    </row>
    <row r="9" spans="1:10">
      <c r="A9" s="5">
        <v>1984</v>
      </c>
      <c r="B9" s="8">
        <v>198450.2</v>
      </c>
      <c r="C9" s="6">
        <v>338908.7</v>
      </c>
      <c r="D9" s="10">
        <v>629559.54022988502</v>
      </c>
      <c r="F9" s="7"/>
      <c r="I9" s="5"/>
      <c r="J9" s="8"/>
    </row>
    <row r="10" spans="1:10">
      <c r="A10" s="5">
        <v>1985</v>
      </c>
      <c r="B10" s="8">
        <v>205919.8</v>
      </c>
      <c r="C10" s="6">
        <v>358121.7</v>
      </c>
      <c r="D10" s="10">
        <v>683019.21348314604</v>
      </c>
      <c r="F10" s="7"/>
      <c r="I10" s="5"/>
      <c r="J10" s="8"/>
    </row>
    <row r="11" spans="1:10">
      <c r="A11" s="5">
        <v>1986</v>
      </c>
      <c r="B11" s="8">
        <v>212428.1</v>
      </c>
      <c r="C11" s="6">
        <v>371861.8</v>
      </c>
      <c r="D11" s="10">
        <v>763625.71743929363</v>
      </c>
      <c r="F11" s="7"/>
      <c r="I11" s="5"/>
      <c r="J11" s="8"/>
    </row>
    <row r="12" spans="1:10">
      <c r="A12" s="5">
        <v>1987</v>
      </c>
      <c r="B12" s="8">
        <v>220709.3</v>
      </c>
      <c r="C12" s="6">
        <v>386722.5</v>
      </c>
      <c r="D12" s="10">
        <v>846323.3480176212</v>
      </c>
      <c r="F12" s="7"/>
      <c r="I12" s="5"/>
      <c r="J12" s="8"/>
    </row>
    <row r="13" spans="1:10">
      <c r="A13" s="5">
        <v>1988</v>
      </c>
      <c r="B13" s="8">
        <v>230958.4</v>
      </c>
      <c r="C13" s="6">
        <v>410766.9</v>
      </c>
      <c r="D13" s="10">
        <v>954802.72628135222</v>
      </c>
      <c r="F13" s="7"/>
      <c r="I13" s="5"/>
      <c r="J13" s="8"/>
    </row>
    <row r="14" spans="1:10">
      <c r="A14" s="5">
        <v>1989</v>
      </c>
      <c r="B14" s="8">
        <v>241157.6</v>
      </c>
      <c r="C14" s="6">
        <v>431427.2</v>
      </c>
      <c r="D14" s="10">
        <v>1070629.3743372217</v>
      </c>
      <c r="F14" s="7"/>
      <c r="I14" s="5"/>
      <c r="J14" s="8"/>
    </row>
    <row r="15" spans="1:10">
      <c r="A15" s="5">
        <v>1990</v>
      </c>
      <c r="B15" s="8">
        <v>252408.6</v>
      </c>
      <c r="C15" s="6">
        <v>455788.9</v>
      </c>
      <c r="D15" s="10">
        <v>1027010.0206611571</v>
      </c>
      <c r="F15" s="7"/>
      <c r="I15" s="5"/>
      <c r="J15" s="8"/>
    </row>
    <row r="16" spans="1:10">
      <c r="A16" s="5">
        <v>1991</v>
      </c>
      <c r="B16" s="8">
        <v>257039.6</v>
      </c>
      <c r="C16" s="6">
        <v>471835.9</v>
      </c>
      <c r="D16" s="10">
        <v>1046293.7875751503</v>
      </c>
      <c r="F16" s="7"/>
    </row>
    <row r="17" spans="1:6">
      <c r="A17" s="5">
        <v>1992</v>
      </c>
      <c r="B17" s="8">
        <v>262234.2</v>
      </c>
      <c r="C17" s="6">
        <v>478055.9</v>
      </c>
      <c r="D17" s="10">
        <v>1044534.1871921183</v>
      </c>
      <c r="F17" s="7"/>
    </row>
    <row r="18" spans="1:6">
      <c r="A18" s="5">
        <v>1993</v>
      </c>
      <c r="B18" s="8">
        <v>264250.59999999998</v>
      </c>
      <c r="C18" s="6">
        <v>478547.3</v>
      </c>
      <c r="D18" s="10">
        <v>1101718.2174338885</v>
      </c>
      <c r="F18" s="7"/>
    </row>
    <row r="19" spans="1:6">
      <c r="A19" s="5">
        <v>1994</v>
      </c>
      <c r="B19" s="8">
        <v>269749.5</v>
      </c>
      <c r="C19" s="6">
        <v>480173.3</v>
      </c>
      <c r="D19" s="10">
        <v>1161100.2932551322</v>
      </c>
      <c r="F19" s="7"/>
    </row>
    <row r="20" spans="1:6">
      <c r="A20" s="5">
        <v>1995</v>
      </c>
      <c r="B20" s="8">
        <v>274169.7</v>
      </c>
      <c r="C20" s="6">
        <v>487568.1</v>
      </c>
      <c r="D20" s="10">
        <v>1212521.7221135029</v>
      </c>
      <c r="F20" s="7"/>
    </row>
    <row r="21" spans="1:6">
      <c r="A21" s="5">
        <v>1996</v>
      </c>
      <c r="B21" s="8">
        <v>280003</v>
      </c>
      <c r="C21" s="6">
        <v>499707.8</v>
      </c>
      <c r="D21" s="10">
        <v>1257892.0588235292</v>
      </c>
      <c r="F21" s="7"/>
    </row>
    <row r="22" spans="1:6">
      <c r="A22" s="5">
        <v>1997</v>
      </c>
      <c r="B22" s="8">
        <v>281316.8</v>
      </c>
      <c r="C22" s="6">
        <v>505048.8</v>
      </c>
      <c r="D22" s="10">
        <v>1263504.3774319068</v>
      </c>
      <c r="F22" s="7"/>
    </row>
    <row r="23" spans="1:6">
      <c r="A23" s="5">
        <v>1998</v>
      </c>
      <c r="B23" s="8">
        <v>278649.59999999998</v>
      </c>
      <c r="C23" s="6">
        <v>498183.1</v>
      </c>
      <c r="D23" s="10">
        <v>1289971.9844357977</v>
      </c>
      <c r="F23" s="7"/>
    </row>
    <row r="24" spans="1:6">
      <c r="A24" s="5">
        <v>1999</v>
      </c>
      <c r="B24" s="8">
        <v>280997.90000000002</v>
      </c>
      <c r="C24" s="6">
        <v>497518</v>
      </c>
      <c r="D24" s="10">
        <v>1389274.8031496063</v>
      </c>
      <c r="F24" s="7"/>
    </row>
    <row r="25" spans="1:6">
      <c r="A25" s="5">
        <v>2000</v>
      </c>
      <c r="B25" s="8">
        <v>282786.3</v>
      </c>
      <c r="C25" s="6">
        <v>505945.9</v>
      </c>
      <c r="D25" s="10">
        <v>1414657.1</v>
      </c>
      <c r="F25" s="7"/>
    </row>
    <row r="26" spans="1:6">
      <c r="A26" s="5">
        <v>2001</v>
      </c>
      <c r="B26" s="8">
        <v>287422.5</v>
      </c>
      <c r="C26" s="6">
        <v>505478.2</v>
      </c>
      <c r="D26" s="10">
        <v>1409891.2867274568</v>
      </c>
      <c r="F26" s="7"/>
    </row>
    <row r="27" spans="1:6">
      <c r="A27" s="5">
        <v>2002</v>
      </c>
      <c r="B27" s="8">
        <v>290572</v>
      </c>
      <c r="C27" s="6">
        <v>508863</v>
      </c>
      <c r="D27" s="10">
        <v>1419756.2757201646</v>
      </c>
      <c r="F27" s="7"/>
    </row>
    <row r="28" spans="1:6">
      <c r="A28" s="5">
        <v>2003</v>
      </c>
      <c r="B28" s="8">
        <v>292592.09999999998</v>
      </c>
      <c r="C28" s="6">
        <v>517713.4</v>
      </c>
      <c r="D28" s="10">
        <v>1484907.5471698113</v>
      </c>
      <c r="F28" s="7"/>
    </row>
    <row r="29" spans="1:6">
      <c r="A29" s="5">
        <v>2004</v>
      </c>
      <c r="B29" s="8">
        <v>298443.09999999998</v>
      </c>
      <c r="C29" s="6">
        <v>530307.1</v>
      </c>
      <c r="D29" s="10">
        <v>1536396.1742826782</v>
      </c>
      <c r="F29" s="7"/>
    </row>
    <row r="30" spans="1:6">
      <c r="A30" s="5">
        <v>2005</v>
      </c>
      <c r="B30" s="8">
        <v>303925.5</v>
      </c>
      <c r="C30" s="6">
        <v>545316.80000000005</v>
      </c>
      <c r="D30" s="10">
        <v>1665349.5135135138</v>
      </c>
      <c r="F30" s="7"/>
    </row>
    <row r="31" spans="1:6">
      <c r="A31" s="5">
        <v>2006</v>
      </c>
      <c r="B31" s="8">
        <v>309510.2</v>
      </c>
      <c r="C31" s="6">
        <v>553582.19999999995</v>
      </c>
      <c r="D31" s="10">
        <v>1703642.3286180631</v>
      </c>
      <c r="F31" s="7"/>
    </row>
    <row r="32" spans="1:6">
      <c r="A32" s="5">
        <v>2007</v>
      </c>
      <c r="B32" s="8">
        <v>319617.7</v>
      </c>
      <c r="C32" s="6">
        <v>566452</v>
      </c>
      <c r="D32" s="10">
        <v>1679010.4444444445</v>
      </c>
      <c r="F32" s="7"/>
    </row>
    <row r="33" spans="1:9">
      <c r="A33" s="5"/>
      <c r="B33" s="8"/>
      <c r="C33" s="6"/>
      <c r="F33" s="7"/>
    </row>
    <row r="34" spans="1:9">
      <c r="A34" t="s">
        <v>7</v>
      </c>
      <c r="B34"/>
      <c r="C34"/>
      <c r="D34"/>
      <c r="E34"/>
      <c r="F34"/>
      <c r="I34"/>
    </row>
    <row r="35" spans="1:9" ht="15" thickBot="1">
      <c r="A35"/>
      <c r="B35"/>
      <c r="C35"/>
      <c r="D35"/>
      <c r="E35"/>
      <c r="F35"/>
      <c r="I35"/>
    </row>
    <row r="36" spans="1:9">
      <c r="A36" s="13" t="s">
        <v>8</v>
      </c>
      <c r="B36" s="13"/>
      <c r="C36"/>
      <c r="D36"/>
      <c r="E36"/>
      <c r="F36"/>
      <c r="I36"/>
    </row>
    <row r="37" spans="1:9">
      <c r="A37" t="s">
        <v>9</v>
      </c>
      <c r="B37">
        <v>0.99844872039040844</v>
      </c>
      <c r="C37"/>
      <c r="D37"/>
      <c r="E37"/>
      <c r="F37"/>
      <c r="I37"/>
    </row>
    <row r="38" spans="1:9">
      <c r="A38" t="s">
        <v>10</v>
      </c>
      <c r="B38">
        <v>0.99689984724924396</v>
      </c>
      <c r="C38"/>
      <c r="D38"/>
      <c r="E38"/>
      <c r="F38"/>
      <c r="I38"/>
    </row>
    <row r="39" spans="1:9">
      <c r="A39" t="s">
        <v>11</v>
      </c>
      <c r="B39">
        <v>0.99665183502918353</v>
      </c>
      <c r="C39"/>
      <c r="D39"/>
      <c r="E39"/>
      <c r="F39"/>
      <c r="I39"/>
    </row>
    <row r="40" spans="1:9">
      <c r="A40" t="s">
        <v>12</v>
      </c>
      <c r="B40">
        <v>2441.1280737618836</v>
      </c>
      <c r="C40"/>
      <c r="D40"/>
      <c r="E40"/>
      <c r="F40"/>
      <c r="I40"/>
    </row>
    <row r="41" spans="1:9" ht="15" thickBot="1">
      <c r="A41" s="11" t="s">
        <v>13</v>
      </c>
      <c r="B41" s="11">
        <v>28</v>
      </c>
      <c r="C41"/>
      <c r="D41"/>
      <c r="E41"/>
      <c r="F41"/>
      <c r="I41"/>
    </row>
    <row r="42" spans="1:9">
      <c r="A42"/>
      <c r="B42"/>
      <c r="C42"/>
      <c r="D42"/>
      <c r="E42"/>
      <c r="F42"/>
      <c r="I42"/>
    </row>
    <row r="43" spans="1:9" ht="15" thickBot="1">
      <c r="A43" t="s">
        <v>14</v>
      </c>
      <c r="B43"/>
      <c r="C43"/>
      <c r="D43"/>
      <c r="E43"/>
      <c r="F43"/>
      <c r="I43"/>
    </row>
    <row r="44" spans="1:9">
      <c r="A44" s="12"/>
      <c r="B44" s="12" t="s">
        <v>19</v>
      </c>
      <c r="C44" s="12" t="s">
        <v>20</v>
      </c>
      <c r="D44" s="12" t="s">
        <v>21</v>
      </c>
      <c r="E44" s="12" t="s">
        <v>22</v>
      </c>
      <c r="F44" s="12" t="s">
        <v>23</v>
      </c>
      <c r="I44"/>
    </row>
    <row r="45" spans="1:9">
      <c r="A45" t="s">
        <v>15</v>
      </c>
      <c r="B45">
        <v>2</v>
      </c>
      <c r="C45">
        <v>47905963112.277283</v>
      </c>
      <c r="D45">
        <v>23952981556.138641</v>
      </c>
      <c r="E45">
        <v>4019.5593870582143</v>
      </c>
      <c r="F45">
        <v>4.3882227188196576E-32</v>
      </c>
      <c r="I45"/>
    </row>
    <row r="46" spans="1:9">
      <c r="A46" t="s">
        <v>16</v>
      </c>
      <c r="B46">
        <v>25</v>
      </c>
      <c r="C46">
        <v>148977656.81271011</v>
      </c>
      <c r="D46">
        <v>5959106.2725084042</v>
      </c>
      <c r="E46"/>
      <c r="F46"/>
      <c r="I46"/>
    </row>
    <row r="47" spans="1:9" ht="15" thickBot="1">
      <c r="A47" s="11" t="s">
        <v>17</v>
      </c>
      <c r="B47" s="11">
        <v>27</v>
      </c>
      <c r="C47" s="11">
        <v>48054940769.089996</v>
      </c>
      <c r="D47" s="11"/>
      <c r="E47" s="11"/>
      <c r="F47" s="11"/>
      <c r="I47"/>
    </row>
    <row r="48" spans="1:9" ht="15" thickBot="1">
      <c r="A48"/>
      <c r="B48"/>
      <c r="C48"/>
      <c r="D48"/>
      <c r="E48"/>
      <c r="F48"/>
      <c r="I48"/>
    </row>
    <row r="49" spans="1:9">
      <c r="A49" s="12"/>
      <c r="B49" s="12" t="s">
        <v>24</v>
      </c>
      <c r="C49" s="12" t="s">
        <v>12</v>
      </c>
      <c r="D49" s="12" t="s">
        <v>25</v>
      </c>
      <c r="E49" s="12" t="s">
        <v>26</v>
      </c>
      <c r="F49" s="12" t="s">
        <v>27</v>
      </c>
      <c r="G49" s="12" t="s">
        <v>28</v>
      </c>
      <c r="H49" s="12" t="s">
        <v>29</v>
      </c>
      <c r="I49" s="12" t="s">
        <v>30</v>
      </c>
    </row>
    <row r="50" spans="1:9">
      <c r="A50" t="s">
        <v>18</v>
      </c>
      <c r="B50">
        <v>44381.390000021085</v>
      </c>
      <c r="C50">
        <v>6265.4431464769405</v>
      </c>
      <c r="D50">
        <v>7.0835197068186222</v>
      </c>
      <c r="E50">
        <v>2.0042975015483963E-7</v>
      </c>
      <c r="F50">
        <v>31477.468289767901</v>
      </c>
      <c r="G50">
        <v>57285.311710274269</v>
      </c>
      <c r="H50">
        <v>31477.468289767901</v>
      </c>
      <c r="I50">
        <v>57285.311710274269</v>
      </c>
    </row>
    <row r="51" spans="1:9">
      <c r="A51" t="s">
        <v>31</v>
      </c>
      <c r="B51">
        <v>0.39554227002084297</v>
      </c>
      <c r="C51">
        <v>2.7439412467223295E-2</v>
      </c>
      <c r="D51">
        <v>14.415114408638411</v>
      </c>
      <c r="E51">
        <v>1.2836570291804415E-13</v>
      </c>
      <c r="F51">
        <v>0.33902974217969711</v>
      </c>
      <c r="G51">
        <v>0.45205479786198882</v>
      </c>
      <c r="H51">
        <v>0.33902974217969711</v>
      </c>
      <c r="I51">
        <v>0.45205479786198882</v>
      </c>
    </row>
    <row r="52" spans="1:9" ht="15" thickBot="1">
      <c r="A52" s="11" t="s">
        <v>32</v>
      </c>
      <c r="B52" s="11">
        <v>2.8587263689260071E-2</v>
      </c>
      <c r="C52" s="11">
        <v>5.8127284802037072E-3</v>
      </c>
      <c r="D52" s="11">
        <v>4.9180455936689871</v>
      </c>
      <c r="E52" s="11">
        <v>4.6078944305774493E-5</v>
      </c>
      <c r="F52" s="11">
        <v>1.6615725287593454E-2</v>
      </c>
      <c r="G52" s="11">
        <v>4.0558802090926688E-2</v>
      </c>
      <c r="H52" s="11">
        <v>1.6615725287593454E-2</v>
      </c>
      <c r="I52" s="11">
        <v>4.0558802090926688E-2</v>
      </c>
    </row>
    <row r="53" spans="1:9">
      <c r="A53"/>
      <c r="B53"/>
      <c r="C53"/>
      <c r="D53"/>
      <c r="E53"/>
      <c r="F53"/>
      <c r="I53"/>
    </row>
    <row r="54" spans="1:9">
      <c r="A54"/>
      <c r="B54"/>
      <c r="C54"/>
      <c r="D54"/>
      <c r="E54"/>
      <c r="F54"/>
      <c r="I54"/>
    </row>
    <row r="55" spans="1:9">
      <c r="A55"/>
      <c r="B55"/>
      <c r="C55"/>
      <c r="D55"/>
      <c r="E55"/>
      <c r="F55"/>
      <c r="I55"/>
    </row>
    <row r="56" spans="1:9">
      <c r="A56" t="s">
        <v>33</v>
      </c>
      <c r="B56"/>
      <c r="C56"/>
      <c r="D56"/>
      <c r="E56"/>
      <c r="F56"/>
      <c r="I56"/>
    </row>
    <row r="57" spans="1:9" ht="15" thickBot="1">
      <c r="A57"/>
      <c r="B57"/>
      <c r="C57"/>
      <c r="D57"/>
      <c r="E57"/>
      <c r="F57"/>
      <c r="I57"/>
    </row>
    <row r="58" spans="1:9">
      <c r="A58" s="12" t="s">
        <v>34</v>
      </c>
      <c r="B58" s="12" t="s">
        <v>35</v>
      </c>
      <c r="C58" s="12" t="s">
        <v>16</v>
      </c>
      <c r="D58" s="14" t="s">
        <v>36</v>
      </c>
      <c r="E58" s="14" t="s">
        <v>37</v>
      </c>
      <c r="F58"/>
      <c r="I58"/>
    </row>
    <row r="59" spans="1:9">
      <c r="A59">
        <v>1</v>
      </c>
      <c r="B59">
        <v>178011.62972794325</v>
      </c>
      <c r="C59">
        <v>221.27027205674676</v>
      </c>
      <c r="D59">
        <f>C59^2</f>
        <v>48960.533296066729</v>
      </c>
      <c r="E59"/>
      <c r="F59"/>
      <c r="I59"/>
    </row>
    <row r="60" spans="1:9">
      <c r="A60">
        <v>2</v>
      </c>
      <c r="B60">
        <v>182723.58747453892</v>
      </c>
      <c r="C60">
        <v>-1723.3874745389039</v>
      </c>
      <c r="D60">
        <f t="shared" ref="D60:D86" si="0">C60^2</f>
        <v>2970064.3873975812</v>
      </c>
      <c r="E60">
        <f>(C60-C59)^2</f>
        <v>3781693.7513944739</v>
      </c>
      <c r="F60"/>
      <c r="I60"/>
    </row>
    <row r="61" spans="1:9">
      <c r="A61">
        <v>3</v>
      </c>
      <c r="B61">
        <v>186817.39972084266</v>
      </c>
      <c r="C61">
        <v>1905.0002791573352</v>
      </c>
      <c r="D61">
        <f t="shared" si="0"/>
        <v>3629026.0635895249</v>
      </c>
      <c r="E61">
        <f t="shared" ref="E61:E86" si="1">(C61-C60)^2</f>
        <v>13165197.69117284</v>
      </c>
      <c r="F61"/>
      <c r="I61"/>
    </row>
    <row r="62" spans="1:9">
      <c r="A62">
        <v>4</v>
      </c>
      <c r="B62">
        <v>191206.99695927982</v>
      </c>
      <c r="C62">
        <v>2863.8030407201732</v>
      </c>
      <c r="D62">
        <f t="shared" si="0"/>
        <v>8201367.8560381094</v>
      </c>
      <c r="E62">
        <f t="shared" si="1"/>
        <v>919302.73558052431</v>
      </c>
      <c r="F62"/>
      <c r="I62"/>
    </row>
    <row r="63" spans="1:9">
      <c r="A63">
        <v>5</v>
      </c>
      <c r="B63">
        <v>196431.49111247502</v>
      </c>
      <c r="C63">
        <v>2018.7088875249901</v>
      </c>
      <c r="D63">
        <f t="shared" si="0"/>
        <v>4075185.5725723831</v>
      </c>
      <c r="E63">
        <f t="shared" si="1"/>
        <v>714184.12776468345</v>
      </c>
      <c r="F63"/>
      <c r="I63"/>
    </row>
    <row r="64" spans="1:9">
      <c r="A64">
        <v>6</v>
      </c>
      <c r="B64">
        <v>205559.31052241812</v>
      </c>
      <c r="C64">
        <v>360.48947758186841</v>
      </c>
      <c r="D64">
        <f t="shared" si="0"/>
        <v>129952.66344724841</v>
      </c>
      <c r="E64">
        <f t="shared" si="1"/>
        <v>2749691.6115121148</v>
      </c>
      <c r="F64"/>
      <c r="I64"/>
    </row>
    <row r="65" spans="1:9">
      <c r="A65">
        <v>7</v>
      </c>
      <c r="B65">
        <v>213298.42025039528</v>
      </c>
      <c r="C65">
        <v>-870.32025039527798</v>
      </c>
      <c r="D65">
        <f t="shared" si="0"/>
        <v>757457.33824809932</v>
      </c>
      <c r="E65">
        <f t="shared" si="1"/>
        <v>1514892.586483177</v>
      </c>
      <c r="F65"/>
      <c r="I65"/>
    </row>
    <row r="66" spans="1:9">
      <c r="A66">
        <v>8</v>
      </c>
      <c r="B66">
        <v>221540.55423431366</v>
      </c>
      <c r="C66">
        <v>-831.25423431367381</v>
      </c>
      <c r="D66">
        <f t="shared" si="0"/>
        <v>690983.60206441209</v>
      </c>
      <c r="E66">
        <f t="shared" si="1"/>
        <v>1526.1536124881561</v>
      </c>
      <c r="F66"/>
      <c r="I66"/>
    </row>
    <row r="67" spans="1:9">
      <c r="A67">
        <v>9</v>
      </c>
      <c r="B67">
        <v>234152.25938287511</v>
      </c>
      <c r="C67">
        <v>-3193.8593828751182</v>
      </c>
      <c r="D67">
        <f t="shared" si="0"/>
        <v>10200737.757579431</v>
      </c>
      <c r="E67">
        <f t="shared" si="1"/>
        <v>5581903.0880090445</v>
      </c>
      <c r="F67"/>
      <c r="I67"/>
    </row>
    <row r="68" spans="1:9">
      <c r="A68">
        <v>10</v>
      </c>
      <c r="B68">
        <v>245635.44827440302</v>
      </c>
      <c r="C68">
        <v>-4477.8482744030189</v>
      </c>
      <c r="D68">
        <f t="shared" si="0"/>
        <v>20051125.168574095</v>
      </c>
      <c r="E68">
        <f t="shared" si="1"/>
        <v>1648627.4735670472</v>
      </c>
      <c r="F68"/>
      <c r="I68"/>
    </row>
    <row r="69" spans="1:9">
      <c r="A69">
        <v>11</v>
      </c>
      <c r="B69">
        <v>254024.57242847703</v>
      </c>
      <c r="C69">
        <v>-1615.97242847702</v>
      </c>
      <c r="D69">
        <f t="shared" si="0"/>
        <v>2611366.8895979174</v>
      </c>
      <c r="E69">
        <f t="shared" si="1"/>
        <v>8190333.3574946513</v>
      </c>
      <c r="F69"/>
      <c r="I69"/>
    </row>
    <row r="70" spans="1:9">
      <c r="A70">
        <v>12</v>
      </c>
      <c r="B70">
        <v>260923.10936519402</v>
      </c>
      <c r="C70">
        <v>-3883.5093651940115</v>
      </c>
      <c r="D70">
        <f t="shared" si="0"/>
        <v>15081644.989549594</v>
      </c>
      <c r="E70">
        <f t="shared" si="1"/>
        <v>5141723.7593758777</v>
      </c>
      <c r="F70"/>
      <c r="I70"/>
    </row>
    <row r="71" spans="1:9">
      <c r="A71">
        <v>13</v>
      </c>
      <c r="B71">
        <v>263333.08012458624</v>
      </c>
      <c r="C71">
        <v>-1098.8801245862269</v>
      </c>
      <c r="D71">
        <f t="shared" si="0"/>
        <v>1207537.5282106416</v>
      </c>
      <c r="E71">
        <f t="shared" si="1"/>
        <v>7754160.0076478869</v>
      </c>
      <c r="F71"/>
      <c r="I71"/>
    </row>
    <row r="72" spans="1:9">
      <c r="A72">
        <v>14</v>
      </c>
      <c r="B72">
        <v>265162.18454741058</v>
      </c>
      <c r="C72">
        <v>-911.58454741060268</v>
      </c>
      <c r="D72">
        <f t="shared" si="0"/>
        <v>830986.38707779336</v>
      </c>
      <c r="E72">
        <f t="shared" si="1"/>
        <v>35079.6332295502</v>
      </c>
      <c r="F72"/>
      <c r="I72"/>
    </row>
    <row r="73" spans="1:9">
      <c r="A73">
        <v>15</v>
      </c>
      <c r="B73">
        <v>267502.90733838198</v>
      </c>
      <c r="C73">
        <v>2246.5926616180222</v>
      </c>
      <c r="D73">
        <f t="shared" si="0"/>
        <v>5047178.587235949</v>
      </c>
      <c r="E73">
        <f t="shared" si="1"/>
        <v>9974083.2836278342</v>
      </c>
      <c r="F73"/>
      <c r="I73"/>
    </row>
    <row r="74" spans="1:9">
      <c r="A74">
        <v>16</v>
      </c>
      <c r="B74">
        <v>271897.86126278486</v>
      </c>
      <c r="C74">
        <v>2271.8387372151483</v>
      </c>
      <c r="D74">
        <f t="shared" si="0"/>
        <v>5161251.2479113191</v>
      </c>
      <c r="E74">
        <f t="shared" si="1"/>
        <v>637.36433305580283</v>
      </c>
      <c r="F74"/>
      <c r="I74"/>
    </row>
    <row r="75" spans="1:9">
      <c r="A75">
        <v>17</v>
      </c>
      <c r="B75">
        <v>277996.63953735697</v>
      </c>
      <c r="C75">
        <v>2006.3604626430315</v>
      </c>
      <c r="D75">
        <f t="shared" si="0"/>
        <v>4025482.3060571593</v>
      </c>
      <c r="E75">
        <f t="shared" si="1"/>
        <v>70478.714269788237</v>
      </c>
      <c r="F75"/>
      <c r="I75"/>
    </row>
    <row r="76" spans="1:9">
      <c r="A76">
        <v>18</v>
      </c>
      <c r="B76">
        <v>280269.6716335041</v>
      </c>
      <c r="C76">
        <v>1047.1283664958901</v>
      </c>
      <c r="D76">
        <f t="shared" si="0"/>
        <v>1096477.8159203511</v>
      </c>
      <c r="E76">
        <f t="shared" si="1"/>
        <v>920126.21427883871</v>
      </c>
      <c r="F76"/>
      <c r="I76"/>
    </row>
    <row r="77" spans="1:9">
      <c r="A77">
        <v>19</v>
      </c>
      <c r="B77">
        <v>278310.63353086589</v>
      </c>
      <c r="C77">
        <v>338.96646913408767</v>
      </c>
      <c r="D77">
        <f t="shared" si="0"/>
        <v>114898.26719723041</v>
      </c>
      <c r="E77">
        <f t="shared" si="1"/>
        <v>501493.27287506795</v>
      </c>
      <c r="F77"/>
      <c r="I77"/>
    </row>
    <row r="78" spans="1:9">
      <c r="A78">
        <v>20</v>
      </c>
      <c r="B78">
        <v>280886.35423073353</v>
      </c>
      <c r="C78">
        <v>111.54576926649315</v>
      </c>
      <c r="D78">
        <f t="shared" si="0"/>
        <v>12442.458641253728</v>
      </c>
      <c r="E78">
        <f t="shared" si="1"/>
        <v>51720.174728266509</v>
      </c>
      <c r="F78"/>
      <c r="I78"/>
    </row>
    <row r="79" spans="1:9">
      <c r="A79">
        <v>21</v>
      </c>
      <c r="B79">
        <v>284945.55534134345</v>
      </c>
      <c r="C79">
        <v>-2159.2553413434653</v>
      </c>
      <c r="D79">
        <f t="shared" si="0"/>
        <v>4662383.6291202847</v>
      </c>
      <c r="E79">
        <f t="shared" si="1"/>
        <v>5156537.6839474207</v>
      </c>
      <c r="F79"/>
      <c r="I79"/>
    </row>
    <row r="80" spans="1:9">
      <c r="A80">
        <v>22</v>
      </c>
      <c r="B80">
        <v>284624.31866093876</v>
      </c>
      <c r="C80">
        <v>2798.1813390612369</v>
      </c>
      <c r="D80">
        <f t="shared" si="0"/>
        <v>7829818.806270537</v>
      </c>
      <c r="E80">
        <f t="shared" si="1"/>
        <v>24576178.440221995</v>
      </c>
      <c r="F80"/>
      <c r="I80"/>
    </row>
    <row r="81" spans="1:9">
      <c r="A81">
        <v>23</v>
      </c>
      <c r="B81">
        <v>286245.16317813145</v>
      </c>
      <c r="C81">
        <v>4326.83682186855</v>
      </c>
      <c r="D81">
        <f t="shared" si="0"/>
        <v>18721516.883077536</v>
      </c>
      <c r="E81">
        <f t="shared" si="1"/>
        <v>2336787.5851168595</v>
      </c>
      <c r="F81"/>
      <c r="I81"/>
    </row>
    <row r="82" spans="1:9">
      <c r="A82">
        <v>24</v>
      </c>
      <c r="B82">
        <v>291608.36706134555</v>
      </c>
      <c r="C82">
        <v>983.73293865442974</v>
      </c>
      <c r="D82">
        <f t="shared" si="0"/>
        <v>967730.49459368002</v>
      </c>
      <c r="E82">
        <f t="shared" si="1"/>
        <v>11176343.573961331</v>
      </c>
      <c r="F82"/>
      <c r="I82"/>
    </row>
    <row r="83" spans="1:9">
      <c r="A83">
        <v>25</v>
      </c>
      <c r="B83">
        <v>298061.62670758052</v>
      </c>
      <c r="C83">
        <v>381.47329241945408</v>
      </c>
      <c r="D83">
        <f t="shared" si="0"/>
        <v>145521.87282933833</v>
      </c>
      <c r="E83">
        <f t="shared" si="1"/>
        <v>362716.68148307805</v>
      </c>
      <c r="F83"/>
      <c r="I83"/>
    </row>
    <row r="84" spans="1:9">
      <c r="A84">
        <v>26</v>
      </c>
      <c r="B84">
        <v>307685.02063011489</v>
      </c>
      <c r="C84">
        <v>-3759.5206301148864</v>
      </c>
      <c r="D84">
        <f t="shared" si="0"/>
        <v>14133995.368259434</v>
      </c>
      <c r="E84">
        <f t="shared" si="1"/>
        <v>17147830.666466344</v>
      </c>
      <c r="F84"/>
      <c r="I84"/>
    </row>
    <row r="85" spans="1:9">
      <c r="A85">
        <v>27</v>
      </c>
      <c r="B85">
        <v>312049.02251154301</v>
      </c>
      <c r="C85">
        <v>-2538.8225115429959</v>
      </c>
      <c r="D85">
        <f t="shared" si="0"/>
        <v>6445619.7451174855</v>
      </c>
      <c r="E85">
        <f t="shared" si="1"/>
        <v>1490103.8966849532</v>
      </c>
      <c r="F85"/>
      <c r="I85"/>
    </row>
    <row r="86" spans="1:9" ht="15" thickBot="1">
      <c r="A86" s="11">
        <v>28</v>
      </c>
      <c r="B86" s="11">
        <v>316435.41425022268</v>
      </c>
      <c r="C86" s="11">
        <v>3182.2857497773366</v>
      </c>
      <c r="D86">
        <f t="shared" si="0"/>
        <v>10126942.593235906</v>
      </c>
      <c r="E86">
        <f t="shared" si="1"/>
        <v>32731079.737747759</v>
      </c>
      <c r="F86"/>
      <c r="I86"/>
    </row>
    <row r="87" spans="1:9">
      <c r="C87" s="9" t="s">
        <v>38</v>
      </c>
      <c r="D87" s="10">
        <f>SUM(D59:D86)</f>
        <v>148977656.81271037</v>
      </c>
      <c r="E87" s="10">
        <f>SUM(E59:E86)</f>
        <v>157694433.26658696</v>
      </c>
    </row>
    <row r="89" spans="1:9">
      <c r="C89" s="9" t="s">
        <v>39</v>
      </c>
      <c r="D89" s="10">
        <f>E87/D87</f>
        <v>1.058510629314267</v>
      </c>
    </row>
    <row r="90" spans="1:9">
      <c r="C90" s="9" t="s">
        <v>41</v>
      </c>
      <c r="D90" s="10">
        <v>28</v>
      </c>
      <c r="E90" s="10" t="s">
        <v>42</v>
      </c>
      <c r="F90" s="10">
        <v>1.26</v>
      </c>
    </row>
    <row r="91" spans="1:9">
      <c r="C91" s="9" t="s">
        <v>40</v>
      </c>
      <c r="D91" s="10">
        <v>2</v>
      </c>
      <c r="E91" s="10" t="s">
        <v>43</v>
      </c>
      <c r="F91" s="10">
        <v>1.56</v>
      </c>
    </row>
  </sheetData>
  <phoneticPr fontId="19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tabSelected="1" workbookViewId="0">
      <selection activeCell="A2" sqref="A2:A6"/>
    </sheetView>
  </sheetViews>
  <sheetFormatPr defaultColWidth="8.75" defaultRowHeight="13.5"/>
  <cols>
    <col min="1" max="16384" width="8.75" style="15"/>
  </cols>
  <sheetData>
    <row r="2" spans="1:1">
      <c r="A2" s="15" t="s">
        <v>44</v>
      </c>
    </row>
    <row r="3" spans="1:1">
      <c r="A3" s="15" t="s">
        <v>47</v>
      </c>
    </row>
    <row r="4" spans="1:1">
      <c r="A4" s="15" t="s">
        <v>48</v>
      </c>
    </row>
    <row r="5" spans="1:1">
      <c r="A5" s="15" t="s">
        <v>45</v>
      </c>
    </row>
    <row r="6" spans="1:1">
      <c r="A6" s="15" t="s">
        <v>46</v>
      </c>
    </row>
  </sheetData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消費関数実質データ</vt:lpstr>
      <vt:lpstr>クレジット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竹内明香</dc:creator>
  <cp:lastModifiedBy>新世社谷口</cp:lastModifiedBy>
  <dcterms:created xsi:type="dcterms:W3CDTF">2011-09-16T09:17:35Z</dcterms:created>
  <dcterms:modified xsi:type="dcterms:W3CDTF">2024-01-12T06:28:03Z</dcterms:modified>
</cp:coreProperties>
</file>