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F5C58C58-7319-4AA0-AF00-AC37CE33898A}" xr6:coauthVersionLast="47" xr6:coauthVersionMax="47" xr10:uidLastSave="{00000000-0000-0000-0000-000000000000}"/>
  <bookViews>
    <workbookView xWindow="2340" yWindow="1290" windowWidth="12150" windowHeight="14910" tabRatio="720" activeTab="1" xr2:uid="{00000000-000D-0000-FFFF-FFFF00000000}"/>
  </bookViews>
  <sheets>
    <sheet name="消費関数実質データ" sheetId="13" r:id="rId1"/>
    <sheet name="クレジット" sheetId="14" r:id="rId2"/>
  </sheets>
  <calcPr calcId="191029"/>
</workbook>
</file>

<file path=xl/calcChain.xml><?xml version="1.0" encoding="utf-8"?>
<calcChain xmlns="http://schemas.openxmlformats.org/spreadsheetml/2006/main">
  <c r="F1" i="13" l="1"/>
  <c r="D61" i="13"/>
  <c r="E61" i="13"/>
  <c r="D62" i="13"/>
  <c r="E62" i="13"/>
  <c r="D63" i="13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8" i="13"/>
  <c r="E78" i="13"/>
  <c r="D79" i="13"/>
  <c r="E79" i="13"/>
  <c r="D80" i="13"/>
  <c r="E80" i="13"/>
  <c r="D81" i="13"/>
  <c r="E81" i="13"/>
  <c r="D82" i="13"/>
  <c r="E82" i="13"/>
  <c r="D83" i="13"/>
  <c r="E83" i="13"/>
  <c r="D84" i="13"/>
  <c r="E84" i="13"/>
  <c r="D85" i="13"/>
  <c r="E85" i="13"/>
  <c r="D86" i="13"/>
  <c r="E86" i="13"/>
  <c r="E60" i="13"/>
  <c r="D60" i="13"/>
  <c r="K21" i="13" l="1"/>
  <c r="E10" i="13"/>
  <c r="G12" i="13"/>
  <c r="F15" i="13"/>
  <c r="E18" i="13"/>
  <c r="G20" i="13"/>
  <c r="F23" i="13"/>
  <c r="E26" i="13"/>
  <c r="G28" i="13"/>
  <c r="F31" i="13"/>
  <c r="E8" i="13"/>
  <c r="E6" i="13"/>
  <c r="F27" i="13"/>
  <c r="F9" i="13"/>
  <c r="F22" i="13"/>
  <c r="E7" i="13"/>
  <c r="G14" i="13"/>
  <c r="F25" i="13"/>
  <c r="G6" i="13"/>
  <c r="G17" i="13"/>
  <c r="F28" i="13"/>
  <c r="F10" i="13"/>
  <c r="E13" i="13"/>
  <c r="G15" i="13"/>
  <c r="F18" i="13"/>
  <c r="E21" i="13"/>
  <c r="G23" i="13"/>
  <c r="F26" i="13"/>
  <c r="E29" i="13"/>
  <c r="G31" i="13"/>
  <c r="F8" i="13"/>
  <c r="G16" i="13"/>
  <c r="G24" i="13"/>
  <c r="F14" i="13"/>
  <c r="E25" i="13"/>
  <c r="G9" i="13"/>
  <c r="G22" i="13"/>
  <c r="F7" i="13"/>
  <c r="F20" i="13"/>
  <c r="E31" i="13"/>
  <c r="G10" i="13"/>
  <c r="F13" i="13"/>
  <c r="E16" i="13"/>
  <c r="G18" i="13"/>
  <c r="F21" i="13"/>
  <c r="E24" i="13"/>
  <c r="G26" i="13"/>
  <c r="F29" i="13"/>
  <c r="E32" i="13"/>
  <c r="G8" i="13"/>
  <c r="E14" i="13"/>
  <c r="E22" i="13"/>
  <c r="G32" i="13"/>
  <c r="G19" i="13"/>
  <c r="F30" i="13"/>
  <c r="E20" i="13"/>
  <c r="G30" i="13"/>
  <c r="F12" i="13"/>
  <c r="E23" i="13"/>
  <c r="G7" i="13"/>
  <c r="E11" i="13"/>
  <c r="G13" i="13"/>
  <c r="F16" i="13"/>
  <c r="E19" i="13"/>
  <c r="G21" i="13"/>
  <c r="F24" i="13"/>
  <c r="E27" i="13"/>
  <c r="G29" i="13"/>
  <c r="F32" i="13"/>
  <c r="E9" i="13"/>
  <c r="F11" i="13"/>
  <c r="F19" i="13"/>
  <c r="E30" i="13"/>
  <c r="E17" i="13"/>
  <c r="G27" i="13"/>
  <c r="F17" i="13"/>
  <c r="E28" i="13"/>
  <c r="E15" i="13"/>
  <c r="G25" i="13"/>
  <c r="F6" i="13"/>
  <c r="G11" i="13"/>
  <c r="E12" i="13"/>
</calcChain>
</file>

<file path=xl/sharedStrings.xml><?xml version="1.0" encoding="utf-8"?>
<sst xmlns="http://schemas.openxmlformats.org/spreadsheetml/2006/main" count="107" uniqueCount="52">
  <si>
    <t>実質国民総可処分所得（不突合を含まず）</t>
  </si>
  <si>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</si>
  <si>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</si>
  <si>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消費関数用年次データ1980－2007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</si>
  <si>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RC</t>
    <phoneticPr fontId="19"/>
  </si>
  <si>
    <t>RYD</t>
    <phoneticPr fontId="19"/>
  </si>
  <si>
    <t>RMA</t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</si>
  <si>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</si>
  <si>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</si>
  <si>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</si>
  <si>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</si>
  <si>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</si>
  <si>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</si>
  <si>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</si>
  <si>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</si>
  <si>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</si>
  <si>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</si>
  <si>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</si>
  <si>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</si>
  <si>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</si>
  <si>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</si>
  <si>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</si>
  <si>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</si>
  <si>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</si>
  <si>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</si>
  <si>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</si>
  <si>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</si>
  <si>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</si>
  <si>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</si>
  <si>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</si>
  <si>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</si>
  <si>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RYD</t>
  </si>
  <si>
    <t>RMA</t>
  </si>
  <si>
    <t>残差出力</t>
  </si>
  <si>
    <t>観測値</t>
  </si>
  <si>
    <t>予測値: RC</t>
  </si>
  <si>
    <t>u_i</t>
    <phoneticPr fontId="19"/>
  </si>
  <si>
    <t>u_i-1</t>
    <phoneticPr fontId="19"/>
  </si>
  <si>
    <t>X 値 1</t>
  </si>
  <si>
    <t>予測値: Y</t>
  </si>
  <si>
    <t>rho</t>
    <phoneticPr fontId="19"/>
  </si>
  <si>
    <t>RC''</t>
    <phoneticPr fontId="19"/>
  </si>
  <si>
    <t>RYD''</t>
  </si>
  <si>
    <t>RYD''</t>
    <phoneticPr fontId="19"/>
  </si>
  <si>
    <t>RMA''</t>
  </si>
  <si>
    <t>RMA''</t>
    <phoneticPr fontId="19"/>
  </si>
  <si>
    <t>alpha_hat=</t>
    <phoneticPr fontId="19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</si>
  <si>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4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</si>
  <si>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4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</si>
  <si>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4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</si>
  <si>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4"/>
  </si>
  <si>
    <t>2024年2月10日©</t>
    <rPh sb="4" eb="5">
      <t>ネン</t>
    </rPh>
    <rPh sb="6" eb="7">
      <t>ガツ</t>
    </rPh>
    <rPh sb="9" eb="10">
      <t>ニチ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</si>
</sst>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宋体"/>
      <family val="3"/>
      <charset val="134"/>
    </font>
    <font>
      <sz val="6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top"/>
    </xf>
    <xf numFmtId="0" fontId="21" fillId="0" borderId="0" xfId="41" applyFont="1"/>
    <xf numFmtId="0" fontId="21" fillId="0" borderId="0" xfId="41" applyFont="1" applyAlignment="1">
      <alignment horizontal="left"/>
    </xf>
    <xf numFmtId="0" fontId="21" fillId="0" borderId="0" xfId="42" applyFont="1" applyAlignment="1">
      <alignment horizontal="left"/>
    </xf>
    <xf numFmtId="0" fontId="21" fillId="0" borderId="0" xfId="41" applyFont="1" applyAlignment="1">
      <alignment horizontal="center"/>
    </xf>
    <xf numFmtId="177" fontId="21" fillId="0" borderId="0" xfId="42" applyNumberFormat="1" applyFont="1" applyAlignment="1">
      <alignment horizontal="right" vertical="center"/>
    </xf>
    <xf numFmtId="176" fontId="21" fillId="0" borderId="0" xfId="0" applyNumberFormat="1" applyFont="1"/>
    <xf numFmtId="177" fontId="21" fillId="0" borderId="0" xfId="41" applyNumberFormat="1" applyFont="1" applyAlignment="1">
      <alignment horizontal="right" vertical="center"/>
    </xf>
    <xf numFmtId="0" fontId="21" fillId="0" borderId="0" xfId="42" applyFont="1"/>
    <xf numFmtId="0" fontId="21" fillId="0" borderId="0" xfId="0" applyFont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Continuous"/>
    </xf>
    <xf numFmtId="0" fontId="0" fillId="0" borderId="0" xfId="0" applyAlignment="1">
      <alignment horizontal="center"/>
    </xf>
    <xf numFmtId="0" fontId="22" fillId="0" borderId="0" xfId="44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常规 2" xfId="44" xr:uid="{00000000-0005-0000-0000-00001B000000}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 xr:uid="{00000000-0005-0000-0000-000017000000}"/>
    <cellStyle name="標準_201109国民経済計算データ_可処分所得" xfId="42" xr:uid="{00000000-0005-0000-0000-000018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9"/>
  <sheetViews>
    <sheetView workbookViewId="0">
      <selection activeCell="K22" sqref="K22"/>
    </sheetView>
  </sheetViews>
  <sheetFormatPr defaultColWidth="9" defaultRowHeight="14.25"/>
  <cols>
    <col min="1" max="1" width="9" style="2"/>
    <col min="2" max="2" width="23.25" style="2" customWidth="1"/>
    <col min="3" max="3" width="21.375" style="9" customWidth="1"/>
    <col min="4" max="4" width="18.75" style="10" customWidth="1"/>
    <col min="5" max="5" width="18.375" style="10" customWidth="1"/>
    <col min="6" max="6" width="21.25" style="10" customWidth="1"/>
    <col min="7" max="8" width="8.75" customWidth="1"/>
    <col min="9" max="16384" width="9" style="10"/>
  </cols>
  <sheetData>
    <row r="1" spans="1:18">
      <c r="A1" s="2" t="s">
        <v>3</v>
      </c>
      <c r="E1" s="10" t="s">
        <v>40</v>
      </c>
      <c r="F1">
        <f>B106</f>
        <v>0.46843467087494739</v>
      </c>
      <c r="J1" t="s">
        <v>7</v>
      </c>
      <c r="K1"/>
      <c r="L1"/>
      <c r="M1"/>
      <c r="N1"/>
      <c r="O1"/>
      <c r="P1"/>
      <c r="Q1"/>
      <c r="R1"/>
    </row>
    <row r="2" spans="1:18" ht="15" thickBot="1">
      <c r="I2" s="2"/>
      <c r="J2"/>
      <c r="K2"/>
      <c r="L2"/>
      <c r="M2"/>
      <c r="N2"/>
      <c r="O2"/>
      <c r="P2"/>
      <c r="Q2"/>
      <c r="R2"/>
    </row>
    <row r="3" spans="1:18">
      <c r="B3" s="3" t="s">
        <v>2</v>
      </c>
      <c r="C3" s="4" t="s">
        <v>0</v>
      </c>
      <c r="D3" s="10" t="s">
        <v>1</v>
      </c>
      <c r="F3" s="1"/>
      <c r="I3" s="5"/>
      <c r="J3" s="13" t="s">
        <v>8</v>
      </c>
      <c r="K3" s="13"/>
      <c r="L3"/>
      <c r="M3"/>
      <c r="N3"/>
      <c r="O3"/>
      <c r="P3"/>
      <c r="Q3"/>
      <c r="R3"/>
    </row>
    <row r="4" spans="1:18">
      <c r="B4" s="3" t="s">
        <v>4</v>
      </c>
      <c r="C4" s="4" t="s">
        <v>5</v>
      </c>
      <c r="D4" s="10" t="s">
        <v>6</v>
      </c>
      <c r="F4" s="1"/>
      <c r="I4" s="5"/>
      <c r="J4" t="s">
        <v>9</v>
      </c>
      <c r="K4">
        <v>0.99496746552277071</v>
      </c>
      <c r="L4"/>
      <c r="M4"/>
      <c r="N4"/>
      <c r="O4"/>
      <c r="P4"/>
      <c r="Q4"/>
      <c r="R4"/>
    </row>
    <row r="5" spans="1:18">
      <c r="A5" s="5">
        <v>1980</v>
      </c>
      <c r="B5" s="8">
        <v>178232.9</v>
      </c>
      <c r="C5" s="6">
        <v>304774.90000000002</v>
      </c>
      <c r="D5" s="10">
        <v>457507.37386804656</v>
      </c>
      <c r="E5" s="10" t="s">
        <v>41</v>
      </c>
      <c r="F5" s="10" t="s">
        <v>43</v>
      </c>
      <c r="G5" t="s">
        <v>45</v>
      </c>
      <c r="I5" s="5"/>
      <c r="J5" t="s">
        <v>10</v>
      </c>
      <c r="K5">
        <v>0.989960257448806</v>
      </c>
      <c r="L5"/>
      <c r="M5"/>
      <c r="N5"/>
      <c r="O5"/>
      <c r="P5"/>
      <c r="Q5"/>
      <c r="R5"/>
    </row>
    <row r="6" spans="1:18">
      <c r="A6" s="5">
        <v>1981</v>
      </c>
      <c r="B6" s="8">
        <v>181000.2</v>
      </c>
      <c r="C6" s="6">
        <v>314386.40000000002</v>
      </c>
      <c r="D6" s="10">
        <v>489346.84014869889</v>
      </c>
      <c r="E6" s="10">
        <f>B6-B5*$F$1</f>
        <v>97509.7301494126</v>
      </c>
      <c r="F6" s="10">
        <f>C6-C5*$F$1</f>
        <v>171619.270027555</v>
      </c>
      <c r="G6" s="10">
        <f>D6-D5*$F$1</f>
        <v>275034.52404795901</v>
      </c>
      <c r="I6" s="5"/>
      <c r="J6" t="s">
        <v>11</v>
      </c>
      <c r="K6">
        <v>0.98912361223620648</v>
      </c>
      <c r="L6"/>
      <c r="M6"/>
      <c r="N6"/>
      <c r="O6"/>
      <c r="P6"/>
      <c r="Q6"/>
      <c r="R6"/>
    </row>
    <row r="7" spans="1:18">
      <c r="A7" s="5">
        <v>1982</v>
      </c>
      <c r="B7" s="8">
        <v>188722.4</v>
      </c>
      <c r="C7" s="6">
        <v>322011.90000000002</v>
      </c>
      <c r="D7" s="10">
        <v>527042.11165048543</v>
      </c>
      <c r="E7" s="10">
        <f t="shared" ref="E7:E10" si="0">B7-B6*$F$1</f>
        <v>103935.63088470034</v>
      </c>
      <c r="F7" s="10">
        <f t="shared" ref="F7:F10" si="1">C7-C6*$F$1</f>
        <v>174742.41018844047</v>
      </c>
      <c r="G7" s="10">
        <f t="shared" ref="G7:G10" si="2">D7-D6*$F$1</f>
        <v>297815.08564173419</v>
      </c>
      <c r="I7" s="5"/>
      <c r="J7" t="s">
        <v>12</v>
      </c>
      <c r="K7">
        <v>2197.4279402252605</v>
      </c>
      <c r="L7"/>
      <c r="M7"/>
      <c r="N7"/>
      <c r="O7"/>
      <c r="P7"/>
      <c r="Q7"/>
      <c r="R7"/>
    </row>
    <row r="8" spans="1:18" ht="15" thickBot="1">
      <c r="A8" s="5">
        <v>1983</v>
      </c>
      <c r="B8" s="8">
        <v>194070.8</v>
      </c>
      <c r="C8" s="6">
        <v>329101.90000000002</v>
      </c>
      <c r="D8" s="10">
        <v>582493.46793349169</v>
      </c>
      <c r="E8" s="10">
        <f t="shared" si="0"/>
        <v>105666.68466926982</v>
      </c>
      <c r="F8" s="10">
        <f t="shared" si="1"/>
        <v>178260.36160568355</v>
      </c>
      <c r="G8" s="10">
        <f t="shared" si="2"/>
        <v>335608.66982525925</v>
      </c>
      <c r="I8" s="5"/>
      <c r="J8" s="11" t="s">
        <v>13</v>
      </c>
      <c r="K8" s="11">
        <v>27</v>
      </c>
      <c r="L8"/>
      <c r="M8"/>
      <c r="N8"/>
      <c r="O8"/>
      <c r="P8"/>
      <c r="Q8"/>
      <c r="R8"/>
    </row>
    <row r="9" spans="1:18">
      <c r="A9" s="5">
        <v>1984</v>
      </c>
      <c r="B9" s="8">
        <v>198450.2</v>
      </c>
      <c r="C9" s="6">
        <v>338908.7</v>
      </c>
      <c r="D9" s="10">
        <v>629559.54022988502</v>
      </c>
      <c r="E9" s="10">
        <f t="shared" si="0"/>
        <v>107540.70867556227</v>
      </c>
      <c r="F9" s="10">
        <f t="shared" si="1"/>
        <v>184745.95978918014</v>
      </c>
      <c r="G9" s="10">
        <f t="shared" si="2"/>
        <v>356699.40429165313</v>
      </c>
      <c r="I9" s="5"/>
      <c r="J9"/>
      <c r="K9"/>
      <c r="L9"/>
      <c r="M9"/>
      <c r="N9"/>
      <c r="O9"/>
      <c r="P9"/>
      <c r="Q9"/>
      <c r="R9"/>
    </row>
    <row r="10" spans="1:18" ht="15" thickBot="1">
      <c r="A10" s="5">
        <v>1985</v>
      </c>
      <c r="B10" s="8">
        <v>205919.8</v>
      </c>
      <c r="C10" s="6">
        <v>358121.7</v>
      </c>
      <c r="D10" s="10">
        <v>683019.21348314604</v>
      </c>
      <c r="E10" s="10">
        <f t="shared" si="0"/>
        <v>112958.8458779325</v>
      </c>
      <c r="F10" s="10">
        <f t="shared" si="1"/>
        <v>199365.11465884373</v>
      </c>
      <c r="G10" s="10">
        <f t="shared" si="2"/>
        <v>388111.69745937665</v>
      </c>
      <c r="I10" s="5"/>
      <c r="J10" t="s">
        <v>14</v>
      </c>
      <c r="K10"/>
      <c r="L10"/>
      <c r="M10"/>
      <c r="N10"/>
      <c r="O10"/>
      <c r="P10"/>
      <c r="Q10"/>
      <c r="R10"/>
    </row>
    <row r="11" spans="1:18">
      <c r="A11" s="5">
        <v>1986</v>
      </c>
      <c r="B11" s="8">
        <v>212428.1</v>
      </c>
      <c r="C11" s="6">
        <v>371861.8</v>
      </c>
      <c r="D11" s="10">
        <v>763625.71743929363</v>
      </c>
      <c r="E11" s="10">
        <f t="shared" ref="E11:E32" si="3">B11-B10*$F$1</f>
        <v>115968.12626036502</v>
      </c>
      <c r="F11" s="10">
        <f t="shared" ref="F11:F32" si="4">C11-C10*$F$1</f>
        <v>204105.17932732333</v>
      </c>
      <c r="G11" s="10">
        <f t="shared" ref="G11:G32" si="5">D11-D10*$F$1</f>
        <v>443675.8369700507</v>
      </c>
      <c r="I11" s="5"/>
      <c r="J11" s="12"/>
      <c r="K11" s="12" t="s">
        <v>19</v>
      </c>
      <c r="L11" s="12" t="s">
        <v>20</v>
      </c>
      <c r="M11" s="12" t="s">
        <v>21</v>
      </c>
      <c r="N11" s="12" t="s">
        <v>22</v>
      </c>
      <c r="O11" s="12" t="s">
        <v>23</v>
      </c>
      <c r="P11"/>
      <c r="Q11"/>
      <c r="R11"/>
    </row>
    <row r="12" spans="1:18">
      <c r="A12" s="5">
        <v>1987</v>
      </c>
      <c r="B12" s="8">
        <v>220709.3</v>
      </c>
      <c r="C12" s="6">
        <v>386722.5</v>
      </c>
      <c r="D12" s="10">
        <v>846323.3480176212</v>
      </c>
      <c r="E12" s="10">
        <f t="shared" si="3"/>
        <v>121200.61289190958</v>
      </c>
      <c r="F12" s="10">
        <f t="shared" si="4"/>
        <v>212529.54010603449</v>
      </c>
      <c r="G12" s="10">
        <f t="shared" si="5"/>
        <v>488614.58639730013</v>
      </c>
      <c r="I12" s="5"/>
      <c r="J12" t="s">
        <v>15</v>
      </c>
      <c r="K12">
        <v>2</v>
      </c>
      <c r="L12">
        <v>11427091628.633524</v>
      </c>
      <c r="M12">
        <v>5713545814.316762</v>
      </c>
      <c r="N12">
        <v>1183.2497724727796</v>
      </c>
      <c r="O12">
        <v>1.0487474460386274E-24</v>
      </c>
      <c r="P12"/>
      <c r="Q12"/>
      <c r="R12"/>
    </row>
    <row r="13" spans="1:18">
      <c r="A13" s="5">
        <v>1988</v>
      </c>
      <c r="B13" s="8">
        <v>230958.4</v>
      </c>
      <c r="C13" s="6">
        <v>410766.9</v>
      </c>
      <c r="D13" s="10">
        <v>954802.72628135222</v>
      </c>
      <c r="E13" s="10">
        <f t="shared" si="3"/>
        <v>127570.51169545998</v>
      </c>
      <c r="F13" s="10">
        <f t="shared" si="4"/>
        <v>229612.6729925632</v>
      </c>
      <c r="G13" s="10">
        <f t="shared" si="5"/>
        <v>558355.52729893429</v>
      </c>
      <c r="I13" s="5"/>
      <c r="J13" t="s">
        <v>16</v>
      </c>
      <c r="K13">
        <v>24</v>
      </c>
      <c r="L13">
        <v>115888549.25958316</v>
      </c>
      <c r="M13">
        <v>4828689.552482632</v>
      </c>
      <c r="N13"/>
      <c r="O13"/>
      <c r="P13"/>
      <c r="Q13"/>
      <c r="R13"/>
    </row>
    <row r="14" spans="1:18" ht="15" thickBot="1">
      <c r="A14" s="5">
        <v>1989</v>
      </c>
      <c r="B14" s="8">
        <v>241157.6</v>
      </c>
      <c r="C14" s="6">
        <v>431427.2</v>
      </c>
      <c r="D14" s="10">
        <v>1070629.3743372217</v>
      </c>
      <c r="E14" s="10">
        <f t="shared" si="3"/>
        <v>132968.67791019555</v>
      </c>
      <c r="F14" s="10">
        <f t="shared" si="4"/>
        <v>239009.74239217758</v>
      </c>
      <c r="G14" s="10">
        <f t="shared" si="5"/>
        <v>623366.67350111401</v>
      </c>
      <c r="I14" s="5"/>
      <c r="J14" s="11" t="s">
        <v>17</v>
      </c>
      <c r="K14" s="11">
        <v>26</v>
      </c>
      <c r="L14" s="11">
        <v>11542980177.893106</v>
      </c>
      <c r="M14" s="11"/>
      <c r="N14" s="11"/>
      <c r="O14" s="11"/>
      <c r="P14"/>
      <c r="Q14"/>
      <c r="R14"/>
    </row>
    <row r="15" spans="1:18" ht="15" thickBot="1">
      <c r="A15" s="5">
        <v>1990</v>
      </c>
      <c r="B15" s="8">
        <v>252408.6</v>
      </c>
      <c r="C15" s="6">
        <v>455788.9</v>
      </c>
      <c r="D15" s="10">
        <v>1027010.0206611571</v>
      </c>
      <c r="E15" s="10">
        <f t="shared" si="3"/>
        <v>139442.01901500777</v>
      </c>
      <c r="F15" s="10">
        <f t="shared" si="4"/>
        <v>253693.4415614999</v>
      </c>
      <c r="G15" s="10">
        <f t="shared" si="5"/>
        <v>525490.10206444981</v>
      </c>
      <c r="I15" s="5"/>
      <c r="J15"/>
      <c r="K15"/>
      <c r="L15"/>
      <c r="M15"/>
      <c r="N15"/>
      <c r="O15"/>
      <c r="P15"/>
      <c r="Q15"/>
      <c r="R15"/>
    </row>
    <row r="16" spans="1:18">
      <c r="A16" s="5">
        <v>1991</v>
      </c>
      <c r="B16" s="8">
        <v>257039.6</v>
      </c>
      <c r="C16" s="6">
        <v>471835.9</v>
      </c>
      <c r="D16" s="10">
        <v>1046293.7875751503</v>
      </c>
      <c r="E16" s="10">
        <f t="shared" si="3"/>
        <v>138802.66053299376</v>
      </c>
      <c r="F16" s="10">
        <f t="shared" si="4"/>
        <v>258328.57664004571</v>
      </c>
      <c r="G16" s="10">
        <f t="shared" si="5"/>
        <v>565206.68656146829</v>
      </c>
      <c r="J16" s="12"/>
      <c r="K16" s="12" t="s">
        <v>24</v>
      </c>
      <c r="L16" s="12" t="s">
        <v>12</v>
      </c>
      <c r="M16" s="12" t="s">
        <v>25</v>
      </c>
      <c r="N16" s="12" t="s">
        <v>26</v>
      </c>
      <c r="O16" s="12" t="s">
        <v>27</v>
      </c>
      <c r="P16" s="12" t="s">
        <v>28</v>
      </c>
      <c r="Q16" s="12" t="s">
        <v>29</v>
      </c>
      <c r="R16" s="12" t="s">
        <v>30</v>
      </c>
    </row>
    <row r="17" spans="1:18">
      <c r="A17" s="5">
        <v>1992</v>
      </c>
      <c r="B17" s="8">
        <v>262234.2</v>
      </c>
      <c r="C17" s="6">
        <v>478055.9</v>
      </c>
      <c r="D17" s="10">
        <v>1044534.1871921183</v>
      </c>
      <c r="E17" s="10">
        <f t="shared" si="3"/>
        <v>141827.93957217189</v>
      </c>
      <c r="F17" s="10">
        <f t="shared" si="4"/>
        <v>257031.60547651543</v>
      </c>
      <c r="G17" s="10">
        <f t="shared" si="5"/>
        <v>554413.90117085062</v>
      </c>
      <c r="J17" t="s">
        <v>18</v>
      </c>
      <c r="K17">
        <v>20436.673656659219</v>
      </c>
      <c r="L17">
        <v>4897.660556998846</v>
      </c>
      <c r="M17">
        <v>4.1727419486952479</v>
      </c>
      <c r="N17">
        <v>3.4023910299260039E-4</v>
      </c>
      <c r="O17">
        <v>10328.399077726986</v>
      </c>
      <c r="P17">
        <v>30544.948235591452</v>
      </c>
      <c r="Q17">
        <v>10328.399077726986</v>
      </c>
      <c r="R17">
        <v>30544.948235591452</v>
      </c>
    </row>
    <row r="18" spans="1:18">
      <c r="A18" s="5">
        <v>1993</v>
      </c>
      <c r="B18" s="8">
        <v>264250.59999999998</v>
      </c>
      <c r="C18" s="6">
        <v>478547.3</v>
      </c>
      <c r="D18" s="10">
        <v>1101718.2174338885</v>
      </c>
      <c r="E18" s="10">
        <f t="shared" si="3"/>
        <v>141411.00883084483</v>
      </c>
      <c r="F18" s="10">
        <f t="shared" si="4"/>
        <v>254609.34182367323</v>
      </c>
      <c r="G18" s="10">
        <f t="shared" si="5"/>
        <v>612422.18923891778</v>
      </c>
      <c r="J18" t="s">
        <v>42</v>
      </c>
      <c r="K18">
        <v>0.42248614997047385</v>
      </c>
      <c r="L18">
        <v>3.7698532726559444E-2</v>
      </c>
      <c r="M18">
        <v>11.206965348888049</v>
      </c>
      <c r="N18">
        <v>5.077344951891324E-11</v>
      </c>
      <c r="O18">
        <v>0.3446802025006408</v>
      </c>
      <c r="P18">
        <v>0.50029209744030689</v>
      </c>
      <c r="Q18">
        <v>0.3446802025006408</v>
      </c>
      <c r="R18">
        <v>0.50029209744030689</v>
      </c>
    </row>
    <row r="19" spans="1:18" ht="15" thickBot="1">
      <c r="A19" s="5">
        <v>1994</v>
      </c>
      <c r="B19" s="8">
        <v>269749.5</v>
      </c>
      <c r="C19" s="6">
        <v>480173.3</v>
      </c>
      <c r="D19" s="10">
        <v>1161100.2932551322</v>
      </c>
      <c r="E19" s="10">
        <f t="shared" si="3"/>
        <v>145965.35716049263</v>
      </c>
      <c r="F19" s="10">
        <f t="shared" si="4"/>
        <v>256005.15302640529</v>
      </c>
      <c r="G19" s="10">
        <f t="shared" si="5"/>
        <v>645017.28267455497</v>
      </c>
      <c r="J19" s="11" t="s">
        <v>44</v>
      </c>
      <c r="K19" s="11">
        <v>2.3030628149435E-2</v>
      </c>
      <c r="L19" s="11">
        <v>7.8005933503265427E-3</v>
      </c>
      <c r="M19" s="11">
        <v>2.9524200423126672</v>
      </c>
      <c r="N19" s="11">
        <v>6.9465219542173984E-3</v>
      </c>
      <c r="O19" s="11">
        <v>6.9309947538509081E-3</v>
      </c>
      <c r="P19" s="11">
        <v>3.9130261545019092E-2</v>
      </c>
      <c r="Q19" s="11">
        <v>6.9309947538509081E-3</v>
      </c>
      <c r="R19" s="11">
        <v>3.9130261545019092E-2</v>
      </c>
    </row>
    <row r="20" spans="1:18">
      <c r="A20" s="5">
        <v>1995</v>
      </c>
      <c r="B20" s="8">
        <v>274169.7</v>
      </c>
      <c r="C20" s="6">
        <v>487568.1</v>
      </c>
      <c r="D20" s="10">
        <v>1212521.7221135029</v>
      </c>
      <c r="E20" s="10">
        <f t="shared" si="3"/>
        <v>147809.68174881837</v>
      </c>
      <c r="F20" s="10">
        <f t="shared" si="4"/>
        <v>262638.27825156262</v>
      </c>
      <c r="G20" s="10">
        <f t="shared" si="5"/>
        <v>668622.0883897302</v>
      </c>
      <c r="J20"/>
      <c r="K20"/>
      <c r="L20"/>
      <c r="M20"/>
      <c r="N20"/>
      <c r="O20"/>
      <c r="P20"/>
      <c r="Q20"/>
      <c r="R20"/>
    </row>
    <row r="21" spans="1:18">
      <c r="A21" s="5">
        <v>1996</v>
      </c>
      <c r="B21" s="8">
        <v>280003</v>
      </c>
      <c r="C21" s="6">
        <v>499707.8</v>
      </c>
      <c r="D21" s="10">
        <v>1257892.0588235292</v>
      </c>
      <c r="E21" s="10">
        <f t="shared" si="3"/>
        <v>151572.40681661695</v>
      </c>
      <c r="F21" s="10">
        <f t="shared" si="4"/>
        <v>271313.99754737655</v>
      </c>
      <c r="G21" s="10">
        <f t="shared" si="5"/>
        <v>689904.84499656595</v>
      </c>
      <c r="J21" t="s">
        <v>46</v>
      </c>
      <c r="K21">
        <f>K17/(1-F1)</f>
        <v>38446.212604380409</v>
      </c>
      <c r="L21"/>
      <c r="M21"/>
      <c r="N21"/>
      <c r="O21"/>
      <c r="P21"/>
      <c r="Q21"/>
      <c r="R21"/>
    </row>
    <row r="22" spans="1:18">
      <c r="A22" s="5">
        <v>1997</v>
      </c>
      <c r="B22" s="8">
        <v>281316.8</v>
      </c>
      <c r="C22" s="6">
        <v>505048.8</v>
      </c>
      <c r="D22" s="10">
        <v>1263504.3774319068</v>
      </c>
      <c r="E22" s="10">
        <f t="shared" si="3"/>
        <v>150153.6868510021</v>
      </c>
      <c r="F22" s="10">
        <f t="shared" si="4"/>
        <v>270968.34117335593</v>
      </c>
      <c r="G22" s="10">
        <f t="shared" si="5"/>
        <v>674264.12486069696</v>
      </c>
      <c r="J22"/>
      <c r="K22"/>
      <c r="L22"/>
      <c r="M22"/>
      <c r="N22"/>
      <c r="O22"/>
      <c r="P22"/>
      <c r="Q22"/>
      <c r="R22"/>
    </row>
    <row r="23" spans="1:18">
      <c r="A23" s="5">
        <v>1998</v>
      </c>
      <c r="B23" s="8">
        <v>278649.59999999998</v>
      </c>
      <c r="C23" s="6">
        <v>498183.1</v>
      </c>
      <c r="D23" s="10">
        <v>1289971.9844357977</v>
      </c>
      <c r="E23" s="10">
        <f t="shared" si="3"/>
        <v>146871.05738040659</v>
      </c>
      <c r="F23" s="10">
        <f t="shared" si="4"/>
        <v>261600.73159621286</v>
      </c>
      <c r="G23" s="10">
        <f t="shared" si="5"/>
        <v>698102.72724442708</v>
      </c>
    </row>
    <row r="24" spans="1:18">
      <c r="A24" s="5">
        <v>1999</v>
      </c>
      <c r="B24" s="8">
        <v>280997.90000000002</v>
      </c>
      <c r="C24" s="6">
        <v>497518</v>
      </c>
      <c r="D24" s="10">
        <v>1389274.8031496063</v>
      </c>
      <c r="E24" s="10">
        <f t="shared" si="3"/>
        <v>150468.76633456431</v>
      </c>
      <c r="F24" s="10">
        <f t="shared" si="4"/>
        <v>264151.76351603901</v>
      </c>
      <c r="G24" s="10">
        <f t="shared" si="5"/>
        <v>785007.20118252072</v>
      </c>
    </row>
    <row r="25" spans="1:18">
      <c r="A25" s="5">
        <v>2000</v>
      </c>
      <c r="B25" s="8">
        <v>282786.3</v>
      </c>
      <c r="C25" s="6">
        <v>505945.9</v>
      </c>
      <c r="D25" s="10">
        <v>1414657.1</v>
      </c>
      <c r="E25" s="10">
        <f t="shared" si="3"/>
        <v>151157.14119694859</v>
      </c>
      <c r="F25" s="10">
        <f t="shared" si="4"/>
        <v>272891.21941563796</v>
      </c>
      <c r="G25" s="10">
        <f t="shared" si="5"/>
        <v>763872.61483175692</v>
      </c>
    </row>
    <row r="26" spans="1:18">
      <c r="A26" s="5">
        <v>2001</v>
      </c>
      <c r="B26" s="8">
        <v>287422.5</v>
      </c>
      <c r="C26" s="6">
        <v>505478.2</v>
      </c>
      <c r="D26" s="10">
        <v>1409891.2867274568</v>
      </c>
      <c r="E26" s="10">
        <f t="shared" si="3"/>
        <v>154955.59263155586</v>
      </c>
      <c r="F26" s="10">
        <f t="shared" si="4"/>
        <v>268475.59885297099</v>
      </c>
      <c r="G26" s="10">
        <f t="shared" si="5"/>
        <v>747216.85368804925</v>
      </c>
    </row>
    <row r="27" spans="1:18">
      <c r="A27" s="5">
        <v>2002</v>
      </c>
      <c r="B27" s="8">
        <v>290572</v>
      </c>
      <c r="C27" s="6">
        <v>508863</v>
      </c>
      <c r="D27" s="10">
        <v>1419756.2757201646</v>
      </c>
      <c r="E27" s="10">
        <f t="shared" si="3"/>
        <v>155933.33581044542</v>
      </c>
      <c r="F27" s="10">
        <f t="shared" si="4"/>
        <v>272079.48574853915</v>
      </c>
      <c r="G27" s="10">
        <f t="shared" si="5"/>
        <v>759314.31485253235</v>
      </c>
    </row>
    <row r="28" spans="1:18">
      <c r="A28" s="5">
        <v>2003</v>
      </c>
      <c r="B28" s="8">
        <v>292592.09999999998</v>
      </c>
      <c r="C28" s="6">
        <v>517713.4</v>
      </c>
      <c r="D28" s="10">
        <v>1484907.5471698113</v>
      </c>
      <c r="E28" s="10">
        <f t="shared" si="3"/>
        <v>156478.10081452478</v>
      </c>
      <c r="F28" s="10">
        <f t="shared" si="4"/>
        <v>279344.32807456166</v>
      </c>
      <c r="G28" s="10">
        <f t="shared" si="5"/>
        <v>819844.4834301949</v>
      </c>
    </row>
    <row r="29" spans="1:18">
      <c r="A29" s="5">
        <v>2004</v>
      </c>
      <c r="B29" s="8">
        <v>298443.09999999998</v>
      </c>
      <c r="C29" s="6">
        <v>530307.1</v>
      </c>
      <c r="D29" s="10">
        <v>1536396.1742826782</v>
      </c>
      <c r="E29" s="10">
        <f t="shared" si="3"/>
        <v>161382.81593589031</v>
      </c>
      <c r="F29" s="10">
        <f t="shared" si="4"/>
        <v>287792.19386344997</v>
      </c>
      <c r="G29" s="10">
        <f t="shared" si="5"/>
        <v>840813.99614446214</v>
      </c>
    </row>
    <row r="30" spans="1:18">
      <c r="A30" s="5">
        <v>2005</v>
      </c>
      <c r="B30" s="8">
        <v>303925.5</v>
      </c>
      <c r="C30" s="6">
        <v>545316.80000000005</v>
      </c>
      <c r="D30" s="10">
        <v>1665349.5135135138</v>
      </c>
      <c r="E30" s="10">
        <f t="shared" si="3"/>
        <v>164124.404676601</v>
      </c>
      <c r="F30" s="10">
        <f t="shared" si="4"/>
        <v>296902.56814885221</v>
      </c>
      <c r="G30" s="10">
        <f t="shared" si="5"/>
        <v>945648.2772798792</v>
      </c>
    </row>
    <row r="31" spans="1:18">
      <c r="A31" s="5">
        <v>2006</v>
      </c>
      <c r="B31" s="8">
        <v>309510.2</v>
      </c>
      <c r="C31" s="6">
        <v>553582.19999999995</v>
      </c>
      <c r="D31" s="10">
        <v>1703642.3286180631</v>
      </c>
      <c r="E31" s="10">
        <f t="shared" si="3"/>
        <v>167140.95843699618</v>
      </c>
      <c r="F31" s="10">
        <f t="shared" si="4"/>
        <v>298136.90426942043</v>
      </c>
      <c r="G31" s="10">
        <f t="shared" si="5"/>
        <v>923534.87736360647</v>
      </c>
    </row>
    <row r="32" spans="1:18">
      <c r="A32" s="5">
        <v>2007</v>
      </c>
      <c r="B32" s="8">
        <v>319617.7</v>
      </c>
      <c r="C32" s="6">
        <v>566452</v>
      </c>
      <c r="D32" s="10">
        <v>1679010.4444444445</v>
      </c>
      <c r="E32" s="10">
        <f t="shared" si="3"/>
        <v>174632.39133056087</v>
      </c>
      <c r="F32" s="10">
        <f t="shared" si="4"/>
        <v>307134.90434077068</v>
      </c>
      <c r="G32" s="10">
        <f t="shared" si="5"/>
        <v>880965.31094961311</v>
      </c>
    </row>
    <row r="33" spans="1:9">
      <c r="A33" s="5"/>
      <c r="B33" s="8"/>
      <c r="C33" s="6"/>
      <c r="F33" s="7"/>
    </row>
    <row r="34" spans="1:9">
      <c r="A34" t="s">
        <v>7</v>
      </c>
      <c r="B34"/>
      <c r="C34"/>
      <c r="D34"/>
      <c r="E34"/>
      <c r="F34"/>
      <c r="I34"/>
    </row>
    <row r="35" spans="1:9" ht="15" thickBot="1">
      <c r="A35"/>
      <c r="B35"/>
      <c r="C35"/>
      <c r="D35"/>
      <c r="E35"/>
      <c r="F35"/>
      <c r="I35"/>
    </row>
    <row r="36" spans="1:9">
      <c r="A36" s="13" t="s">
        <v>8</v>
      </c>
      <c r="B36" s="13"/>
      <c r="C36"/>
      <c r="D36"/>
      <c r="E36"/>
      <c r="F36"/>
      <c r="I36"/>
    </row>
    <row r="37" spans="1:9">
      <c r="A37" t="s">
        <v>9</v>
      </c>
      <c r="B37">
        <v>0.99844872039040844</v>
      </c>
      <c r="C37"/>
      <c r="D37"/>
      <c r="E37"/>
      <c r="F37"/>
      <c r="I37"/>
    </row>
    <row r="38" spans="1:9">
      <c r="A38" t="s">
        <v>10</v>
      </c>
      <c r="B38">
        <v>0.99689984724924396</v>
      </c>
      <c r="C38"/>
      <c r="D38"/>
      <c r="E38"/>
      <c r="F38"/>
      <c r="I38"/>
    </row>
    <row r="39" spans="1:9">
      <c r="A39" t="s">
        <v>11</v>
      </c>
      <c r="B39">
        <v>0.99665183502918353</v>
      </c>
      <c r="C39"/>
      <c r="D39"/>
      <c r="E39"/>
      <c r="F39"/>
      <c r="I39"/>
    </row>
    <row r="40" spans="1:9">
      <c r="A40" t="s">
        <v>12</v>
      </c>
      <c r="B40">
        <v>2441.1280737618836</v>
      </c>
      <c r="C40"/>
      <c r="D40"/>
      <c r="E40"/>
      <c r="F40"/>
      <c r="I40"/>
    </row>
    <row r="41" spans="1:9" ht="15" thickBot="1">
      <c r="A41" s="11" t="s">
        <v>13</v>
      </c>
      <c r="B41" s="11">
        <v>28</v>
      </c>
      <c r="C41"/>
      <c r="D41"/>
      <c r="E41"/>
      <c r="F41"/>
      <c r="I41"/>
    </row>
    <row r="42" spans="1:9">
      <c r="A42"/>
      <c r="B42"/>
      <c r="C42"/>
      <c r="D42"/>
      <c r="E42"/>
      <c r="F42"/>
      <c r="I42"/>
    </row>
    <row r="43" spans="1:9" ht="15" thickBot="1">
      <c r="A43" t="s">
        <v>14</v>
      </c>
      <c r="B43"/>
      <c r="C43"/>
      <c r="D43"/>
      <c r="E43"/>
      <c r="F43"/>
      <c r="I43"/>
    </row>
    <row r="44" spans="1:9">
      <c r="A44" s="12"/>
      <c r="B44" s="12" t="s">
        <v>19</v>
      </c>
      <c r="C44" s="12" t="s">
        <v>20</v>
      </c>
      <c r="D44" s="12" t="s">
        <v>21</v>
      </c>
      <c r="E44" s="12" t="s">
        <v>22</v>
      </c>
      <c r="F44" s="12" t="s">
        <v>23</v>
      </c>
      <c r="I44"/>
    </row>
    <row r="45" spans="1:9">
      <c r="A45" t="s">
        <v>15</v>
      </c>
      <c r="B45">
        <v>2</v>
      </c>
      <c r="C45">
        <v>47905963112.277283</v>
      </c>
      <c r="D45">
        <v>23952981556.138641</v>
      </c>
      <c r="E45">
        <v>4019.5593870582143</v>
      </c>
      <c r="F45">
        <v>4.3882227188196576E-32</v>
      </c>
      <c r="I45"/>
    </row>
    <row r="46" spans="1:9">
      <c r="A46" t="s">
        <v>16</v>
      </c>
      <c r="B46">
        <v>25</v>
      </c>
      <c r="C46">
        <v>148977656.81271011</v>
      </c>
      <c r="D46">
        <v>5959106.2725084042</v>
      </c>
      <c r="E46"/>
      <c r="F46"/>
      <c r="I46"/>
    </row>
    <row r="47" spans="1:9" ht="15" thickBot="1">
      <c r="A47" s="11" t="s">
        <v>17</v>
      </c>
      <c r="B47" s="11">
        <v>27</v>
      </c>
      <c r="C47" s="11">
        <v>48054940769.089996</v>
      </c>
      <c r="D47" s="11"/>
      <c r="E47" s="11"/>
      <c r="F47" s="11"/>
      <c r="I47"/>
    </row>
    <row r="48" spans="1:9" ht="15" thickBot="1">
      <c r="A48"/>
      <c r="B48"/>
      <c r="C48"/>
      <c r="D48"/>
      <c r="E48"/>
      <c r="F48"/>
      <c r="I48"/>
    </row>
    <row r="49" spans="1:9">
      <c r="A49" s="12"/>
      <c r="B49" s="12" t="s">
        <v>24</v>
      </c>
      <c r="C49" s="12" t="s">
        <v>12</v>
      </c>
      <c r="D49" s="12" t="s">
        <v>25</v>
      </c>
      <c r="E49" s="12" t="s">
        <v>26</v>
      </c>
      <c r="F49" s="12" t="s">
        <v>27</v>
      </c>
      <c r="G49" s="12" t="s">
        <v>28</v>
      </c>
      <c r="H49" s="12" t="s">
        <v>29</v>
      </c>
      <c r="I49" s="12" t="s">
        <v>30</v>
      </c>
    </row>
    <row r="50" spans="1:9">
      <c r="A50" t="s">
        <v>18</v>
      </c>
      <c r="B50">
        <v>44381.390000021085</v>
      </c>
      <c r="C50">
        <v>6265.4431464769405</v>
      </c>
      <c r="D50">
        <v>7.0835197068186222</v>
      </c>
      <c r="E50">
        <v>2.0042975015483963E-7</v>
      </c>
      <c r="F50">
        <v>31477.468289767901</v>
      </c>
      <c r="G50">
        <v>57285.311710274269</v>
      </c>
      <c r="H50">
        <v>31477.468289767901</v>
      </c>
      <c r="I50">
        <v>57285.311710274269</v>
      </c>
    </row>
    <row r="51" spans="1:9">
      <c r="A51" t="s">
        <v>31</v>
      </c>
      <c r="B51">
        <v>0.39554227002084297</v>
      </c>
      <c r="C51">
        <v>2.7439412467223295E-2</v>
      </c>
      <c r="D51">
        <v>14.415114408638411</v>
      </c>
      <c r="E51">
        <v>1.2836570291804415E-13</v>
      </c>
      <c r="F51">
        <v>0.33902974217969711</v>
      </c>
      <c r="G51">
        <v>0.45205479786198882</v>
      </c>
      <c r="H51">
        <v>0.33902974217969711</v>
      </c>
      <c r="I51">
        <v>0.45205479786198882</v>
      </c>
    </row>
    <row r="52" spans="1:9" ht="15" thickBot="1">
      <c r="A52" s="11" t="s">
        <v>32</v>
      </c>
      <c r="B52" s="11">
        <v>2.8587263689260071E-2</v>
      </c>
      <c r="C52" s="11">
        <v>5.8127284802037072E-3</v>
      </c>
      <c r="D52" s="11">
        <v>4.9180455936689871</v>
      </c>
      <c r="E52" s="11">
        <v>4.6078944305774493E-5</v>
      </c>
      <c r="F52" s="11">
        <v>1.6615725287593454E-2</v>
      </c>
      <c r="G52" s="11">
        <v>4.0558802090926688E-2</v>
      </c>
      <c r="H52" s="11">
        <v>1.6615725287593454E-2</v>
      </c>
      <c r="I52" s="11">
        <v>4.0558802090926688E-2</v>
      </c>
    </row>
    <row r="53" spans="1:9">
      <c r="A53"/>
      <c r="B53"/>
      <c r="C53"/>
      <c r="D53"/>
      <c r="E53"/>
      <c r="F53"/>
      <c r="I53"/>
    </row>
    <row r="54" spans="1:9">
      <c r="A54"/>
      <c r="B54"/>
      <c r="C54"/>
      <c r="D54"/>
      <c r="E54"/>
      <c r="F54"/>
      <c r="I54"/>
    </row>
    <row r="55" spans="1:9">
      <c r="A55"/>
      <c r="B55"/>
      <c r="C55"/>
      <c r="D55"/>
      <c r="E55"/>
      <c r="F55"/>
      <c r="I55"/>
    </row>
    <row r="56" spans="1:9">
      <c r="A56" t="s">
        <v>33</v>
      </c>
      <c r="B56"/>
      <c r="C56"/>
      <c r="D56"/>
      <c r="E56"/>
      <c r="F56"/>
      <c r="I56"/>
    </row>
    <row r="57" spans="1:9" ht="15" thickBot="1">
      <c r="A57"/>
      <c r="B57"/>
      <c r="C57"/>
      <c r="D57"/>
      <c r="E57"/>
      <c r="F57"/>
      <c r="I57"/>
    </row>
    <row r="58" spans="1:9">
      <c r="A58" s="12" t="s">
        <v>34</v>
      </c>
      <c r="B58" s="12" t="s">
        <v>35</v>
      </c>
      <c r="C58" s="12" t="s">
        <v>16</v>
      </c>
      <c r="D58" s="14" t="s">
        <v>36</v>
      </c>
      <c r="E58" s="14" t="s">
        <v>37</v>
      </c>
      <c r="F58"/>
      <c r="I58"/>
    </row>
    <row r="59" spans="1:9">
      <c r="A59">
        <v>1</v>
      </c>
      <c r="B59">
        <v>178011.62972794325</v>
      </c>
      <c r="C59">
        <v>221.27027205674676</v>
      </c>
      <c r="D59"/>
      <c r="E59"/>
      <c r="F59"/>
      <c r="I59"/>
    </row>
    <row r="60" spans="1:9">
      <c r="A60">
        <v>2</v>
      </c>
      <c r="B60">
        <v>182723.58747453892</v>
      </c>
      <c r="C60">
        <v>-1723.3874745389039</v>
      </c>
      <c r="D60">
        <f>C60</f>
        <v>-1723.3874745389039</v>
      </c>
      <c r="E60">
        <f>C59</f>
        <v>221.27027205674676</v>
      </c>
      <c r="F60"/>
      <c r="I60"/>
    </row>
    <row r="61" spans="1:9">
      <c r="A61">
        <v>3</v>
      </c>
      <c r="B61">
        <v>186817.39972084266</v>
      </c>
      <c r="C61">
        <v>1905.0002791573352</v>
      </c>
      <c r="D61">
        <f t="shared" ref="D61:D86" si="6">C61</f>
        <v>1905.0002791573352</v>
      </c>
      <c r="E61">
        <f t="shared" ref="E61:E86" si="7">C60</f>
        <v>-1723.3874745389039</v>
      </c>
      <c r="F61"/>
      <c r="I61"/>
    </row>
    <row r="62" spans="1:9">
      <c r="A62">
        <v>4</v>
      </c>
      <c r="B62">
        <v>191206.99695927982</v>
      </c>
      <c r="C62">
        <v>2863.8030407201732</v>
      </c>
      <c r="D62">
        <f t="shared" si="6"/>
        <v>2863.8030407201732</v>
      </c>
      <c r="E62">
        <f t="shared" si="7"/>
        <v>1905.0002791573352</v>
      </c>
      <c r="F62"/>
      <c r="I62"/>
    </row>
    <row r="63" spans="1:9">
      <c r="A63">
        <v>5</v>
      </c>
      <c r="B63">
        <v>196431.49111247502</v>
      </c>
      <c r="C63">
        <v>2018.7088875249901</v>
      </c>
      <c r="D63">
        <f t="shared" si="6"/>
        <v>2018.7088875249901</v>
      </c>
      <c r="E63">
        <f t="shared" si="7"/>
        <v>2863.8030407201732</v>
      </c>
      <c r="F63"/>
      <c r="I63"/>
    </row>
    <row r="64" spans="1:9">
      <c r="A64">
        <v>6</v>
      </c>
      <c r="B64">
        <v>205559.31052241812</v>
      </c>
      <c r="C64">
        <v>360.48947758186841</v>
      </c>
      <c r="D64">
        <f t="shared" si="6"/>
        <v>360.48947758186841</v>
      </c>
      <c r="E64">
        <f t="shared" si="7"/>
        <v>2018.7088875249901</v>
      </c>
      <c r="F64"/>
      <c r="I64"/>
    </row>
    <row r="65" spans="1:9">
      <c r="A65">
        <v>7</v>
      </c>
      <c r="B65">
        <v>213298.42025039528</v>
      </c>
      <c r="C65">
        <v>-870.32025039527798</v>
      </c>
      <c r="D65">
        <f t="shared" si="6"/>
        <v>-870.32025039527798</v>
      </c>
      <c r="E65">
        <f t="shared" si="7"/>
        <v>360.48947758186841</v>
      </c>
      <c r="F65"/>
      <c r="I65"/>
    </row>
    <row r="66" spans="1:9">
      <c r="A66">
        <v>8</v>
      </c>
      <c r="B66">
        <v>221540.55423431366</v>
      </c>
      <c r="C66">
        <v>-831.25423431367381</v>
      </c>
      <c r="D66">
        <f t="shared" si="6"/>
        <v>-831.25423431367381</v>
      </c>
      <c r="E66">
        <f t="shared" si="7"/>
        <v>-870.32025039527798</v>
      </c>
      <c r="F66"/>
      <c r="I66"/>
    </row>
    <row r="67" spans="1:9">
      <c r="A67">
        <v>9</v>
      </c>
      <c r="B67">
        <v>234152.25938287511</v>
      </c>
      <c r="C67">
        <v>-3193.8593828751182</v>
      </c>
      <c r="D67">
        <f t="shared" si="6"/>
        <v>-3193.8593828751182</v>
      </c>
      <c r="E67">
        <f t="shared" si="7"/>
        <v>-831.25423431367381</v>
      </c>
      <c r="F67"/>
      <c r="I67"/>
    </row>
    <row r="68" spans="1:9">
      <c r="A68">
        <v>10</v>
      </c>
      <c r="B68">
        <v>245635.44827440302</v>
      </c>
      <c r="C68">
        <v>-4477.8482744030189</v>
      </c>
      <c r="D68">
        <f t="shared" si="6"/>
        <v>-4477.8482744030189</v>
      </c>
      <c r="E68">
        <f t="shared" si="7"/>
        <v>-3193.8593828751182</v>
      </c>
      <c r="F68"/>
      <c r="I68"/>
    </row>
    <row r="69" spans="1:9">
      <c r="A69">
        <v>11</v>
      </c>
      <c r="B69">
        <v>254024.57242847703</v>
      </c>
      <c r="C69">
        <v>-1615.97242847702</v>
      </c>
      <c r="D69">
        <f t="shared" si="6"/>
        <v>-1615.97242847702</v>
      </c>
      <c r="E69">
        <f t="shared" si="7"/>
        <v>-4477.8482744030189</v>
      </c>
      <c r="F69"/>
      <c r="I69"/>
    </row>
    <row r="70" spans="1:9">
      <c r="A70">
        <v>12</v>
      </c>
      <c r="B70">
        <v>260923.10936519402</v>
      </c>
      <c r="C70">
        <v>-3883.5093651940115</v>
      </c>
      <c r="D70">
        <f t="shared" si="6"/>
        <v>-3883.5093651940115</v>
      </c>
      <c r="E70">
        <f t="shared" si="7"/>
        <v>-1615.97242847702</v>
      </c>
      <c r="F70"/>
      <c r="I70"/>
    </row>
    <row r="71" spans="1:9">
      <c r="A71">
        <v>13</v>
      </c>
      <c r="B71">
        <v>263333.08012458624</v>
      </c>
      <c r="C71">
        <v>-1098.8801245862269</v>
      </c>
      <c r="D71">
        <f t="shared" si="6"/>
        <v>-1098.8801245862269</v>
      </c>
      <c r="E71">
        <f t="shared" si="7"/>
        <v>-3883.5093651940115</v>
      </c>
      <c r="F71"/>
      <c r="I71"/>
    </row>
    <row r="72" spans="1:9">
      <c r="A72">
        <v>14</v>
      </c>
      <c r="B72">
        <v>265162.18454741058</v>
      </c>
      <c r="C72">
        <v>-911.58454741060268</v>
      </c>
      <c r="D72">
        <f t="shared" si="6"/>
        <v>-911.58454741060268</v>
      </c>
      <c r="E72">
        <f t="shared" si="7"/>
        <v>-1098.8801245862269</v>
      </c>
      <c r="F72"/>
      <c r="I72"/>
    </row>
    <row r="73" spans="1:9">
      <c r="A73">
        <v>15</v>
      </c>
      <c r="B73">
        <v>267502.90733838198</v>
      </c>
      <c r="C73">
        <v>2246.5926616180222</v>
      </c>
      <c r="D73">
        <f t="shared" si="6"/>
        <v>2246.5926616180222</v>
      </c>
      <c r="E73">
        <f t="shared" si="7"/>
        <v>-911.58454741060268</v>
      </c>
      <c r="F73"/>
      <c r="I73"/>
    </row>
    <row r="74" spans="1:9">
      <c r="A74">
        <v>16</v>
      </c>
      <c r="B74">
        <v>271897.86126278486</v>
      </c>
      <c r="C74">
        <v>2271.8387372151483</v>
      </c>
      <c r="D74">
        <f t="shared" si="6"/>
        <v>2271.8387372151483</v>
      </c>
      <c r="E74">
        <f t="shared" si="7"/>
        <v>2246.5926616180222</v>
      </c>
      <c r="F74"/>
      <c r="I74"/>
    </row>
    <row r="75" spans="1:9">
      <c r="A75">
        <v>17</v>
      </c>
      <c r="B75">
        <v>277996.63953735697</v>
      </c>
      <c r="C75">
        <v>2006.3604626430315</v>
      </c>
      <c r="D75">
        <f t="shared" si="6"/>
        <v>2006.3604626430315</v>
      </c>
      <c r="E75">
        <f t="shared" si="7"/>
        <v>2271.8387372151483</v>
      </c>
      <c r="F75"/>
      <c r="I75"/>
    </row>
    <row r="76" spans="1:9">
      <c r="A76">
        <v>18</v>
      </c>
      <c r="B76">
        <v>280269.6716335041</v>
      </c>
      <c r="C76">
        <v>1047.1283664958901</v>
      </c>
      <c r="D76">
        <f t="shared" si="6"/>
        <v>1047.1283664958901</v>
      </c>
      <c r="E76">
        <f t="shared" si="7"/>
        <v>2006.3604626430315</v>
      </c>
      <c r="F76"/>
      <c r="I76"/>
    </row>
    <row r="77" spans="1:9">
      <c r="A77">
        <v>19</v>
      </c>
      <c r="B77">
        <v>278310.63353086589</v>
      </c>
      <c r="C77">
        <v>338.96646913408767</v>
      </c>
      <c r="D77">
        <f t="shared" si="6"/>
        <v>338.96646913408767</v>
      </c>
      <c r="E77">
        <f t="shared" si="7"/>
        <v>1047.1283664958901</v>
      </c>
      <c r="F77"/>
      <c r="I77"/>
    </row>
    <row r="78" spans="1:9">
      <c r="A78">
        <v>20</v>
      </c>
      <c r="B78">
        <v>280886.35423073353</v>
      </c>
      <c r="C78">
        <v>111.54576926649315</v>
      </c>
      <c r="D78">
        <f t="shared" si="6"/>
        <v>111.54576926649315</v>
      </c>
      <c r="E78">
        <f t="shared" si="7"/>
        <v>338.96646913408767</v>
      </c>
      <c r="F78"/>
      <c r="I78"/>
    </row>
    <row r="79" spans="1:9">
      <c r="A79">
        <v>21</v>
      </c>
      <c r="B79">
        <v>284945.55534134345</v>
      </c>
      <c r="C79">
        <v>-2159.2553413434653</v>
      </c>
      <c r="D79">
        <f t="shared" si="6"/>
        <v>-2159.2553413434653</v>
      </c>
      <c r="E79">
        <f t="shared" si="7"/>
        <v>111.54576926649315</v>
      </c>
      <c r="F79"/>
      <c r="I79"/>
    </row>
    <row r="80" spans="1:9">
      <c r="A80">
        <v>22</v>
      </c>
      <c r="B80">
        <v>284624.31866093876</v>
      </c>
      <c r="C80">
        <v>2798.1813390612369</v>
      </c>
      <c r="D80">
        <f t="shared" si="6"/>
        <v>2798.1813390612369</v>
      </c>
      <c r="E80">
        <f t="shared" si="7"/>
        <v>-2159.2553413434653</v>
      </c>
      <c r="F80"/>
      <c r="I80"/>
    </row>
    <row r="81" spans="1:9">
      <c r="A81">
        <v>23</v>
      </c>
      <c r="B81">
        <v>286245.16317813145</v>
      </c>
      <c r="C81">
        <v>4326.83682186855</v>
      </c>
      <c r="D81">
        <f t="shared" si="6"/>
        <v>4326.83682186855</v>
      </c>
      <c r="E81">
        <f t="shared" si="7"/>
        <v>2798.1813390612369</v>
      </c>
      <c r="F81"/>
      <c r="I81"/>
    </row>
    <row r="82" spans="1:9">
      <c r="A82">
        <v>24</v>
      </c>
      <c r="B82">
        <v>291608.36706134555</v>
      </c>
      <c r="C82">
        <v>983.73293865442974</v>
      </c>
      <c r="D82">
        <f t="shared" si="6"/>
        <v>983.73293865442974</v>
      </c>
      <c r="E82">
        <f t="shared" si="7"/>
        <v>4326.83682186855</v>
      </c>
      <c r="F82"/>
      <c r="I82"/>
    </row>
    <row r="83" spans="1:9">
      <c r="A83">
        <v>25</v>
      </c>
      <c r="B83">
        <v>298061.62670758052</v>
      </c>
      <c r="C83">
        <v>381.47329241945408</v>
      </c>
      <c r="D83">
        <f t="shared" si="6"/>
        <v>381.47329241945408</v>
      </c>
      <c r="E83">
        <f t="shared" si="7"/>
        <v>983.73293865442974</v>
      </c>
      <c r="F83"/>
      <c r="I83"/>
    </row>
    <row r="84" spans="1:9">
      <c r="A84">
        <v>26</v>
      </c>
      <c r="B84">
        <v>307685.02063011489</v>
      </c>
      <c r="C84">
        <v>-3759.5206301148864</v>
      </c>
      <c r="D84">
        <f t="shared" si="6"/>
        <v>-3759.5206301148864</v>
      </c>
      <c r="E84">
        <f t="shared" si="7"/>
        <v>381.47329241945408</v>
      </c>
      <c r="F84"/>
      <c r="I84"/>
    </row>
    <row r="85" spans="1:9">
      <c r="A85">
        <v>27</v>
      </c>
      <c r="B85">
        <v>312049.02251154301</v>
      </c>
      <c r="C85">
        <v>-2538.8225115429959</v>
      </c>
      <c r="D85">
        <f t="shared" si="6"/>
        <v>-2538.8225115429959</v>
      </c>
      <c r="E85">
        <f t="shared" si="7"/>
        <v>-3759.5206301148864</v>
      </c>
      <c r="F85"/>
      <c r="I85"/>
    </row>
    <row r="86" spans="1:9" ht="15" thickBot="1">
      <c r="A86" s="11">
        <v>28</v>
      </c>
      <c r="B86" s="11">
        <v>316435.41425022268</v>
      </c>
      <c r="C86" s="11">
        <v>3182.2857497773366</v>
      </c>
      <c r="D86">
        <f t="shared" si="6"/>
        <v>3182.2857497773366</v>
      </c>
      <c r="E86">
        <f t="shared" si="7"/>
        <v>-2538.8225115429959</v>
      </c>
      <c r="F86"/>
      <c r="I86"/>
    </row>
    <row r="89" spans="1:9">
      <c r="A89" t="s">
        <v>7</v>
      </c>
      <c r="B89"/>
      <c r="C89"/>
      <c r="D89"/>
      <c r="E89"/>
      <c r="F89"/>
      <c r="I89"/>
    </row>
    <row r="90" spans="1:9" ht="15" thickBot="1">
      <c r="A90"/>
      <c r="B90"/>
      <c r="C90"/>
      <c r="D90"/>
      <c r="E90"/>
      <c r="F90"/>
      <c r="I90"/>
    </row>
    <row r="91" spans="1:9">
      <c r="A91" s="13" t="s">
        <v>8</v>
      </c>
      <c r="B91" s="13"/>
      <c r="C91"/>
      <c r="D91"/>
      <c r="E91"/>
      <c r="F91"/>
      <c r="I91"/>
    </row>
    <row r="92" spans="1:9">
      <c r="A92" t="s">
        <v>9</v>
      </c>
      <c r="B92">
        <v>0.45230761209650294</v>
      </c>
      <c r="C92"/>
      <c r="D92"/>
      <c r="E92"/>
      <c r="F92"/>
      <c r="I92"/>
    </row>
    <row r="93" spans="1:9">
      <c r="A93" t="s">
        <v>10</v>
      </c>
      <c r="B93">
        <v>0.20458217596044059</v>
      </c>
      <c r="C93"/>
      <c r="D93"/>
      <c r="E93"/>
      <c r="F93"/>
      <c r="I93"/>
    </row>
    <row r="94" spans="1:9">
      <c r="A94" t="s">
        <v>11</v>
      </c>
      <c r="B94">
        <v>0.16612063749890213</v>
      </c>
      <c r="C94"/>
      <c r="D94"/>
      <c r="E94"/>
      <c r="F94"/>
      <c r="I94"/>
    </row>
    <row r="95" spans="1:9">
      <c r="A95" t="s">
        <v>12</v>
      </c>
      <c r="B95">
        <v>2134.5197580181834</v>
      </c>
      <c r="C95"/>
      <c r="D95"/>
      <c r="E95"/>
      <c r="F95"/>
      <c r="I95"/>
    </row>
    <row r="96" spans="1:9" ht="15" thickBot="1">
      <c r="A96" s="11" t="s">
        <v>13</v>
      </c>
      <c r="B96" s="11">
        <v>27</v>
      </c>
      <c r="C96"/>
      <c r="D96"/>
      <c r="E96"/>
      <c r="F96"/>
      <c r="I96"/>
    </row>
    <row r="97" spans="1:9">
      <c r="A97"/>
      <c r="B97"/>
      <c r="C97"/>
      <c r="D97"/>
      <c r="E97"/>
      <c r="F97"/>
      <c r="I97"/>
    </row>
    <row r="98" spans="1:9" ht="15" thickBot="1">
      <c r="A98" t="s">
        <v>14</v>
      </c>
      <c r="B98"/>
      <c r="C98"/>
      <c r="D98"/>
      <c r="E98"/>
      <c r="F98"/>
      <c r="I98"/>
    </row>
    <row r="99" spans="1:9">
      <c r="A99" s="12"/>
      <c r="B99" s="12" t="s">
        <v>19</v>
      </c>
      <c r="C99" s="12" t="s">
        <v>20</v>
      </c>
      <c r="D99" s="12" t="s">
        <v>21</v>
      </c>
      <c r="E99" s="12" t="s">
        <v>22</v>
      </c>
      <c r="F99" s="12" t="s">
        <v>23</v>
      </c>
      <c r="I99"/>
    </row>
    <row r="100" spans="1:9">
      <c r="A100" t="s">
        <v>15</v>
      </c>
      <c r="B100">
        <v>1</v>
      </c>
      <c r="C100">
        <v>30468156.747794151</v>
      </c>
      <c r="D100">
        <v>30468156.747794151</v>
      </c>
      <c r="E100">
        <v>6.6872232607989854</v>
      </c>
      <c r="F100">
        <v>1.5926511866105317E-2</v>
      </c>
      <c r="I100"/>
    </row>
    <row r="101" spans="1:9">
      <c r="A101" t="s">
        <v>16</v>
      </c>
      <c r="B101">
        <v>26</v>
      </c>
      <c r="C101">
        <v>118460539.53162014</v>
      </c>
      <c r="D101">
        <v>4556174.5973700052</v>
      </c>
      <c r="E101"/>
      <c r="F101"/>
      <c r="I101"/>
    </row>
    <row r="102" spans="1:9" ht="15" thickBot="1">
      <c r="A102" s="11" t="s">
        <v>17</v>
      </c>
      <c r="B102" s="11">
        <v>27</v>
      </c>
      <c r="C102" s="11">
        <v>148928696.2794143</v>
      </c>
      <c r="D102" s="11"/>
      <c r="E102" s="11"/>
      <c r="F102" s="11"/>
      <c r="I102"/>
    </row>
    <row r="103" spans="1:9" ht="15" thickBot="1">
      <c r="A103"/>
      <c r="B103"/>
      <c r="C103"/>
      <c r="D103"/>
      <c r="E103"/>
      <c r="F103"/>
      <c r="I103"/>
    </row>
    <row r="104" spans="1:9">
      <c r="A104" s="12"/>
      <c r="B104" s="12" t="s">
        <v>24</v>
      </c>
      <c r="C104" s="12" t="s">
        <v>12</v>
      </c>
      <c r="D104" s="12" t="s">
        <v>25</v>
      </c>
      <c r="E104" s="12" t="s">
        <v>26</v>
      </c>
      <c r="F104" s="12" t="s">
        <v>27</v>
      </c>
      <c r="G104" s="12" t="s">
        <v>28</v>
      </c>
      <c r="H104" s="12" t="s">
        <v>29</v>
      </c>
      <c r="I104" s="12" t="s">
        <v>30</v>
      </c>
    </row>
    <row r="105" spans="1:9">
      <c r="A105" t="s">
        <v>18</v>
      </c>
      <c r="B105">
        <v>0</v>
      </c>
      <c r="C105" t="e">
        <v>#N/A</v>
      </c>
      <c r="D105" t="e">
        <v>#N/A</v>
      </c>
      <c r="E105" t="e">
        <v>#N/A</v>
      </c>
      <c r="F105" t="e">
        <v>#N/A</v>
      </c>
      <c r="G105" t="e">
        <v>#N/A</v>
      </c>
      <c r="H105" t="e">
        <v>#N/A</v>
      </c>
      <c r="I105" t="e">
        <v>#N/A</v>
      </c>
    </row>
    <row r="106" spans="1:9" ht="15" thickBot="1">
      <c r="A106" s="11" t="s">
        <v>38</v>
      </c>
      <c r="B106" s="11">
        <v>0.46843467087494739</v>
      </c>
      <c r="C106" s="11">
        <v>0.18114490369593989</v>
      </c>
      <c r="D106" s="11">
        <v>2.5859666008668767</v>
      </c>
      <c r="E106" s="11">
        <v>1.5666381442663604E-2</v>
      </c>
      <c r="F106" s="11">
        <v>9.6085988667814759E-2</v>
      </c>
      <c r="G106" s="11">
        <v>0.84078335308208008</v>
      </c>
      <c r="H106" s="11">
        <v>9.6085988667814759E-2</v>
      </c>
      <c r="I106" s="11">
        <v>0.84078335308208008</v>
      </c>
    </row>
    <row r="107" spans="1:9">
      <c r="A107"/>
      <c r="B107"/>
      <c r="C107"/>
      <c r="D107"/>
      <c r="E107"/>
      <c r="F107"/>
      <c r="I107"/>
    </row>
    <row r="108" spans="1:9">
      <c r="A108"/>
      <c r="B108"/>
      <c r="C108"/>
      <c r="D108"/>
      <c r="E108"/>
      <c r="F108"/>
      <c r="I108"/>
    </row>
    <row r="109" spans="1:9">
      <c r="A109"/>
      <c r="B109"/>
      <c r="C109"/>
      <c r="D109"/>
      <c r="E109"/>
      <c r="F109"/>
      <c r="I109"/>
    </row>
    <row r="110" spans="1:9">
      <c r="A110" t="s">
        <v>33</v>
      </c>
      <c r="B110"/>
      <c r="C110"/>
      <c r="D110"/>
      <c r="E110"/>
      <c r="F110"/>
      <c r="I110"/>
    </row>
    <row r="111" spans="1:9" ht="15" thickBot="1">
      <c r="A111"/>
      <c r="B111"/>
      <c r="C111"/>
      <c r="D111"/>
      <c r="E111"/>
      <c r="F111"/>
      <c r="I111"/>
    </row>
    <row r="112" spans="1:9">
      <c r="A112" s="12" t="s">
        <v>34</v>
      </c>
      <c r="B112" s="12" t="s">
        <v>39</v>
      </c>
      <c r="C112" s="12" t="s">
        <v>16</v>
      </c>
      <c r="D112"/>
      <c r="E112"/>
      <c r="F112"/>
      <c r="I112"/>
    </row>
    <row r="113" spans="1:9">
      <c r="A113">
        <v>1</v>
      </c>
      <c r="B113">
        <v>103.65066706531223</v>
      </c>
      <c r="C113">
        <v>-1827.0381416042162</v>
      </c>
      <c r="D113"/>
      <c r="E113"/>
      <c r="F113"/>
      <c r="I113"/>
    </row>
    <row r="114" spans="1:9">
      <c r="A114">
        <v>2</v>
      </c>
      <c r="B114">
        <v>-807.29444442563818</v>
      </c>
      <c r="C114">
        <v>2712.2947235829733</v>
      </c>
      <c r="D114"/>
      <c r="E114"/>
      <c r="F114"/>
      <c r="I114"/>
    </row>
    <row r="115" spans="1:9">
      <c r="A115">
        <v>3</v>
      </c>
      <c r="B115">
        <v>892.36817878374916</v>
      </c>
      <c r="C115">
        <v>1971.4348619364241</v>
      </c>
      <c r="D115"/>
      <c r="E115"/>
      <c r="F115"/>
      <c r="I115"/>
    </row>
    <row r="116" spans="1:9">
      <c r="A116">
        <v>4</v>
      </c>
      <c r="B116">
        <v>1341.5046348304279</v>
      </c>
      <c r="C116">
        <v>677.20425269456223</v>
      </c>
      <c r="D116"/>
      <c r="E116"/>
      <c r="F116"/>
      <c r="I116"/>
    </row>
    <row r="117" spans="1:9">
      <c r="A117">
        <v>5</v>
      </c>
      <c r="B117">
        <v>945.63323332009998</v>
      </c>
      <c r="C117">
        <v>-585.14375573823156</v>
      </c>
      <c r="D117"/>
      <c r="E117"/>
      <c r="F117"/>
      <c r="I117"/>
    </row>
    <row r="118" spans="1:9">
      <c r="A118">
        <v>6</v>
      </c>
      <c r="B118">
        <v>168.86576978494426</v>
      </c>
      <c r="C118">
        <v>-1039.1860201802222</v>
      </c>
      <c r="D118"/>
      <c r="E118"/>
      <c r="F118"/>
      <c r="I118"/>
    </row>
    <row r="119" spans="1:9">
      <c r="A119">
        <v>7</v>
      </c>
      <c r="B119">
        <v>-407.68818004971382</v>
      </c>
      <c r="C119">
        <v>-423.56605426395998</v>
      </c>
      <c r="D119"/>
      <c r="E119"/>
      <c r="F119"/>
      <c r="I119"/>
    </row>
    <row r="120" spans="1:9">
      <c r="A120">
        <v>8</v>
      </c>
      <c r="B120">
        <v>-389.3883036641322</v>
      </c>
      <c r="C120">
        <v>-2804.4710792109859</v>
      </c>
      <c r="D120"/>
      <c r="E120"/>
      <c r="F120"/>
      <c r="I120"/>
    </row>
    <row r="121" spans="1:9">
      <c r="A121">
        <v>9</v>
      </c>
      <c r="B121">
        <v>-1496.1144688379686</v>
      </c>
      <c r="C121">
        <v>-2981.7338055650503</v>
      </c>
      <c r="D121"/>
      <c r="E121"/>
      <c r="F121"/>
      <c r="I121"/>
    </row>
    <row r="122" spans="1:9">
      <c r="A122">
        <v>10</v>
      </c>
      <c r="B122">
        <v>-2097.5793826479294</v>
      </c>
      <c r="C122">
        <v>481.60695417090938</v>
      </c>
      <c r="D122"/>
      <c r="E122"/>
      <c r="F122"/>
      <c r="I122"/>
    </row>
    <row r="123" spans="1:9">
      <c r="A123">
        <v>11</v>
      </c>
      <c r="B123">
        <v>-756.97751267662238</v>
      </c>
      <c r="C123">
        <v>-3126.5318525173889</v>
      </c>
      <c r="D123"/>
      <c r="E123"/>
      <c r="F123"/>
      <c r="I123"/>
    </row>
    <row r="124" spans="1:9">
      <c r="A124">
        <v>12</v>
      </c>
      <c r="B124">
        <v>-1819.1704313244327</v>
      </c>
      <c r="C124">
        <v>720.2903067382058</v>
      </c>
      <c r="D124"/>
      <c r="E124"/>
      <c r="F124"/>
      <c r="I124"/>
    </row>
    <row r="125" spans="1:9">
      <c r="A125">
        <v>13</v>
      </c>
      <c r="B125">
        <v>-514.75354949157042</v>
      </c>
      <c r="C125">
        <v>-396.83099791903226</v>
      </c>
      <c r="D125"/>
      <c r="E125"/>
      <c r="F125"/>
      <c r="I125"/>
    </row>
    <row r="126" spans="1:9">
      <c r="A126">
        <v>14</v>
      </c>
      <c r="B126">
        <v>-427.01780744097357</v>
      </c>
      <c r="C126">
        <v>2673.6104690589959</v>
      </c>
      <c r="D126"/>
      <c r="E126"/>
      <c r="F126"/>
      <c r="I126"/>
    </row>
    <row r="127" spans="1:9">
      <c r="A127">
        <v>15</v>
      </c>
      <c r="B127">
        <v>1052.3818940351102</v>
      </c>
      <c r="C127">
        <v>1219.456843180038</v>
      </c>
      <c r="D127"/>
      <c r="E127"/>
      <c r="F127"/>
      <c r="I127"/>
    </row>
    <row r="128" spans="1:9">
      <c r="A128">
        <v>16</v>
      </c>
      <c r="B128">
        <v>1064.2080311483342</v>
      </c>
      <c r="C128">
        <v>942.15243149469734</v>
      </c>
      <c r="D128"/>
      <c r="E128"/>
      <c r="F128"/>
      <c r="I128"/>
    </row>
    <row r="129" spans="1:9">
      <c r="A129">
        <v>17</v>
      </c>
      <c r="B129">
        <v>939.84880297469567</v>
      </c>
      <c r="C129">
        <v>107.2795635211944</v>
      </c>
      <c r="D129"/>
      <c r="E129"/>
      <c r="F129"/>
      <c r="I129"/>
    </row>
    <row r="130" spans="1:9">
      <c r="A130">
        <v>18</v>
      </c>
      <c r="B130">
        <v>490.51123172332353</v>
      </c>
      <c r="C130">
        <v>-151.54476258923586</v>
      </c>
      <c r="D130"/>
      <c r="E130"/>
      <c r="F130"/>
      <c r="I130"/>
    </row>
    <row r="131" spans="1:9">
      <c r="A131">
        <v>19</v>
      </c>
      <c r="B131">
        <v>158.78364640646936</v>
      </c>
      <c r="C131">
        <v>-47.237877139976206</v>
      </c>
      <c r="D131"/>
      <c r="E131"/>
      <c r="F131"/>
      <c r="I131"/>
    </row>
    <row r="132" spans="1:9">
      <c r="A132">
        <v>20</v>
      </c>
      <c r="B132">
        <v>52.25190571384254</v>
      </c>
      <c r="C132">
        <v>-2211.5072470573077</v>
      </c>
      <c r="D132"/>
      <c r="E132"/>
      <c r="F132"/>
      <c r="I132"/>
    </row>
    <row r="133" spans="1:9">
      <c r="A133">
        <v>21</v>
      </c>
      <c r="B133">
        <v>-1011.4700651571983</v>
      </c>
      <c r="C133">
        <v>3809.6514042184353</v>
      </c>
      <c r="D133"/>
      <c r="E133"/>
      <c r="F133"/>
      <c r="I133"/>
    </row>
    <row r="134" spans="1:9">
      <c r="A134">
        <v>22</v>
      </c>
      <c r="B134">
        <v>1310.7651546115701</v>
      </c>
      <c r="C134">
        <v>3016.0716672569797</v>
      </c>
      <c r="D134"/>
      <c r="E134"/>
      <c r="F134"/>
      <c r="I134"/>
    </row>
    <row r="135" spans="1:9">
      <c r="A135">
        <v>23</v>
      </c>
      <c r="B135">
        <v>2026.8403825815976</v>
      </c>
      <c r="C135">
        <v>-1043.1074439271679</v>
      </c>
      <c r="D135"/>
      <c r="E135"/>
      <c r="F135"/>
      <c r="I135"/>
    </row>
    <row r="136" spans="1:9">
      <c r="A136">
        <v>24</v>
      </c>
      <c r="B136">
        <v>460.81461534743261</v>
      </c>
      <c r="C136">
        <v>-79.341322927978524</v>
      </c>
      <c r="D136"/>
      <c r="E136"/>
      <c r="F136"/>
      <c r="I136"/>
    </row>
    <row r="137" spans="1:9">
      <c r="A137">
        <v>25</v>
      </c>
      <c r="B137">
        <v>178.69531618208953</v>
      </c>
      <c r="C137">
        <v>-3938.2159462969757</v>
      </c>
      <c r="D137"/>
      <c r="E137"/>
      <c r="F137"/>
      <c r="I137"/>
    </row>
    <row r="138" spans="1:9">
      <c r="A138">
        <v>26</v>
      </c>
      <c r="B138">
        <v>-1761.0898090154417</v>
      </c>
      <c r="C138">
        <v>-777.73270252755424</v>
      </c>
      <c r="D138"/>
      <c r="E138"/>
      <c r="F138"/>
      <c r="I138"/>
    </row>
    <row r="139" spans="1:9" ht="15" thickBot="1">
      <c r="A139" s="11">
        <v>27</v>
      </c>
      <c r="B139" s="11">
        <v>-1189.2724876045506</v>
      </c>
      <c r="C139" s="11">
        <v>4371.558237381887</v>
      </c>
      <c r="D139"/>
      <c r="E139"/>
      <c r="F139"/>
      <c r="I139"/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workbookViewId="0">
      <selection activeCell="A2" sqref="A2:A6"/>
    </sheetView>
  </sheetViews>
  <sheetFormatPr defaultColWidth="8.75" defaultRowHeight="13.5"/>
  <cols>
    <col min="1" max="16384" width="8.75" style="15"/>
  </cols>
  <sheetData>
    <row r="2" spans="1:1">
      <c r="A2" s="15" t="s">
        <v>47</v>
      </c>
    </row>
    <row r="3" spans="1:1">
      <c r="A3" s="15" t="s">
        <v>50</v>
      </c>
    </row>
    <row r="4" spans="1:1">
      <c r="A4" s="15" t="s">
        <v>51</v>
      </c>
    </row>
    <row r="5" spans="1:1">
      <c r="A5" s="15" t="s">
        <v>48</v>
      </c>
    </row>
    <row r="6" spans="1:1">
      <c r="A6" s="15" t="s">
        <v>49</v>
      </c>
    </row>
  </sheetData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消費関数実質データ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新世社谷口</cp:lastModifiedBy>
  <dcterms:created xsi:type="dcterms:W3CDTF">2011-09-16T09:17:35Z</dcterms:created>
  <dcterms:modified xsi:type="dcterms:W3CDTF">2024-01-12T06:28:16Z</dcterms:modified>
</cp:coreProperties>
</file>